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755" windowWidth="11235" windowHeight="8610"/>
  </bookViews>
  <sheets>
    <sheet name="2016" sheetId="4" r:id="rId1"/>
    <sheet name="holidays" sheetId="6" r:id="rId2"/>
    <sheet name="Mail date WeekdayValidation" sheetId="7" r:id="rId3"/>
  </sheets>
  <definedNames>
    <definedName name="OLE_LINK1" localSheetId="0">'2016'!#REF!</definedName>
    <definedName name="_xlnm.Print_Area" localSheetId="0">'2016'!$A$1:$O$31</definedName>
  </definedNames>
  <calcPr calcId="125725"/>
</workbook>
</file>

<file path=xl/calcChain.xml><?xml version="1.0" encoding="utf-8"?>
<calcChain xmlns="http://schemas.openxmlformats.org/spreadsheetml/2006/main">
  <c r="G25" i="7"/>
  <c r="G24"/>
  <c r="G23"/>
  <c r="G22"/>
  <c r="G21"/>
  <c r="G20"/>
  <c r="G19"/>
  <c r="G18"/>
  <c r="G17"/>
  <c r="G16"/>
  <c r="G15"/>
  <c r="E15"/>
  <c r="H15" s="1"/>
  <c r="I15" s="1"/>
  <c r="B15"/>
  <c r="C15" s="1"/>
  <c r="G14"/>
  <c r="E14"/>
  <c r="H14" s="1"/>
  <c r="I14" s="1"/>
  <c r="B14"/>
  <c r="C14" s="1"/>
  <c r="G13"/>
  <c r="E13"/>
  <c r="H13" s="1"/>
  <c r="I13" s="1"/>
  <c r="B13"/>
  <c r="C13" s="1"/>
  <c r="G12"/>
  <c r="E12"/>
  <c r="H12" s="1"/>
  <c r="I12" s="1"/>
  <c r="B12"/>
  <c r="C12" s="1"/>
  <c r="G11"/>
  <c r="E11"/>
  <c r="H11" s="1"/>
  <c r="I11" s="1"/>
  <c r="B11"/>
  <c r="C11" s="1"/>
  <c r="G10"/>
  <c r="E10"/>
  <c r="H10" s="1"/>
  <c r="I10" s="1"/>
  <c r="B10"/>
  <c r="C10" s="1"/>
  <c r="G9"/>
  <c r="E9"/>
  <c r="H9" s="1"/>
  <c r="I9" s="1"/>
  <c r="B9"/>
  <c r="C9" s="1"/>
  <c r="G8"/>
  <c r="E8"/>
  <c r="H8" s="1"/>
  <c r="I8" s="1"/>
  <c r="B8"/>
  <c r="C8" s="1"/>
  <c r="G7"/>
  <c r="E7"/>
  <c r="H7" s="1"/>
  <c r="I7" s="1"/>
  <c r="B7"/>
  <c r="C7" s="1"/>
  <c r="G6"/>
  <c r="E6"/>
  <c r="H6" s="1"/>
  <c r="I6" s="1"/>
  <c r="B6"/>
  <c r="C6" s="1"/>
  <c r="G5"/>
  <c r="E5"/>
  <c r="H5" s="1"/>
  <c r="I5" s="1"/>
  <c r="B5"/>
  <c r="C5" s="1"/>
  <c r="G4"/>
  <c r="E4"/>
  <c r="H4" s="1"/>
  <c r="I4" s="1"/>
  <c r="B4"/>
  <c r="C4" s="1"/>
  <c r="D8" i="4"/>
  <c r="E8"/>
  <c r="F8"/>
  <c r="G8"/>
  <c r="H8"/>
  <c r="I8"/>
  <c r="J8"/>
  <c r="K8"/>
  <c r="L8"/>
  <c r="M8"/>
  <c r="N8"/>
  <c r="D9"/>
  <c r="E9"/>
  <c r="F9"/>
  <c r="G9"/>
  <c r="H9"/>
  <c r="I9"/>
  <c r="J9"/>
  <c r="K9"/>
  <c r="L9"/>
  <c r="M9"/>
  <c r="N9"/>
  <c r="D10"/>
  <c r="E10"/>
  <c r="F10"/>
  <c r="G10"/>
  <c r="H10"/>
  <c r="I10"/>
  <c r="J10"/>
  <c r="K10"/>
  <c r="L10"/>
  <c r="M10"/>
  <c r="N10"/>
  <c r="D11"/>
  <c r="E11"/>
  <c r="F11"/>
  <c r="G11"/>
  <c r="H11"/>
  <c r="I11"/>
  <c r="J11"/>
  <c r="K11"/>
  <c r="L11"/>
  <c r="M11"/>
  <c r="N11"/>
  <c r="D12"/>
  <c r="E12"/>
  <c r="F12"/>
  <c r="G12"/>
  <c r="H12"/>
  <c r="I12"/>
  <c r="J12"/>
  <c r="K12"/>
  <c r="L12"/>
  <c r="M12"/>
  <c r="N12"/>
  <c r="D13"/>
  <c r="E13"/>
  <c r="F13"/>
  <c r="G13"/>
  <c r="H13"/>
  <c r="I13"/>
  <c r="J13"/>
  <c r="K13"/>
  <c r="L13"/>
  <c r="M13"/>
  <c r="N13"/>
  <c r="D14"/>
  <c r="E14"/>
  <c r="F14"/>
  <c r="G14"/>
  <c r="H14"/>
  <c r="I14"/>
  <c r="J14"/>
  <c r="K14"/>
  <c r="L14"/>
  <c r="M14"/>
  <c r="N14"/>
  <c r="D15"/>
  <c r="E15"/>
  <c r="F15"/>
  <c r="G15"/>
  <c r="H15"/>
  <c r="I15"/>
  <c r="J15"/>
  <c r="K15"/>
  <c r="L15"/>
  <c r="M15"/>
  <c r="N15"/>
  <c r="D16"/>
  <c r="E16"/>
  <c r="F16"/>
  <c r="G16"/>
  <c r="H16"/>
  <c r="I16"/>
  <c r="J16"/>
  <c r="K16"/>
  <c r="L16"/>
  <c r="M16"/>
  <c r="N16"/>
  <c r="D17"/>
  <c r="E17"/>
  <c r="F17"/>
  <c r="G17"/>
  <c r="H17"/>
  <c r="I17"/>
  <c r="J17"/>
  <c r="K17"/>
  <c r="L17"/>
  <c r="M17"/>
  <c r="N17"/>
  <c r="D18"/>
  <c r="E18"/>
  <c r="F18"/>
  <c r="G18"/>
  <c r="H18"/>
  <c r="I18"/>
  <c r="J18"/>
  <c r="K18"/>
  <c r="L18"/>
  <c r="M18"/>
  <c r="N18"/>
  <c r="D19"/>
  <c r="E19"/>
  <c r="F19"/>
  <c r="G19"/>
  <c r="H19"/>
  <c r="I19"/>
  <c r="J19"/>
  <c r="K19"/>
  <c r="L19"/>
  <c r="M19"/>
  <c r="N19"/>
  <c r="C9"/>
  <c r="C10"/>
  <c r="C11"/>
  <c r="C12"/>
  <c r="C13"/>
  <c r="C14"/>
  <c r="C15"/>
  <c r="C16"/>
  <c r="C17"/>
  <c r="C18"/>
  <c r="C19"/>
  <c r="C8"/>
  <c r="C28" i="6" l="1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N7" i="4"/>
  <c r="M7"/>
  <c r="L7"/>
  <c r="K7"/>
  <c r="J7"/>
  <c r="I7"/>
  <c r="H7"/>
  <c r="G7"/>
  <c r="F7"/>
  <c r="E7"/>
  <c r="D7"/>
  <c r="B18"/>
  <c r="B8"/>
  <c r="C7"/>
  <c r="B19"/>
  <c r="B9"/>
  <c r="B10"/>
  <c r="B11"/>
  <c r="B12"/>
  <c r="B13"/>
  <c r="B14"/>
  <c r="B15"/>
  <c r="B16"/>
</calcChain>
</file>

<file path=xl/comments1.xml><?xml version="1.0" encoding="utf-8"?>
<comments xmlns="http://schemas.openxmlformats.org/spreadsheetml/2006/main">
  <authors>
    <author>51476781</author>
  </authors>
  <commentList>
    <comment ref="N20" authorId="0">
      <text>
        <r>
          <rPr>
            <b/>
            <sz val="8"/>
            <color indexed="81"/>
            <rFont val="Tahoma"/>
            <charset val="1"/>
          </rPr>
          <t>51476781:</t>
        </r>
        <r>
          <rPr>
            <sz val="8"/>
            <color indexed="81"/>
            <rFont val="Tahoma"/>
            <charset val="1"/>
          </rPr>
          <t xml:space="preserve">
Move the Dec. 28 newsletter to Dec. 21 - Rita Peters</t>
        </r>
      </text>
    </comment>
  </commentList>
</comments>
</file>

<file path=xl/sharedStrings.xml><?xml version="1.0" encoding="utf-8"?>
<sst xmlns="http://schemas.openxmlformats.org/spreadsheetml/2006/main" count="69" uniqueCount="62">
  <si>
    <t>DAYS</t>
  </si>
  <si>
    <t>Final Approval</t>
  </si>
  <si>
    <t>E-newsletter mails</t>
  </si>
  <si>
    <t>Ad Close</t>
  </si>
  <si>
    <t>Material due for ads to be created by Web Ops</t>
  </si>
  <si>
    <t>Web Ad Trafficker send Ad Tags to Web PM</t>
  </si>
  <si>
    <t>Corrections are made by Web PM per instructions from ACI</t>
  </si>
  <si>
    <t>Corrections made by Web PM if necessary</t>
  </si>
  <si>
    <t>Emedia (SF) team schedule the mailing</t>
  </si>
  <si>
    <t>Web PM builds eNewsletter and sends proof link to ACI</t>
  </si>
  <si>
    <t>Issued</t>
  </si>
  <si>
    <t>Revised</t>
  </si>
  <si>
    <t>ACI</t>
  </si>
  <si>
    <t>V1</t>
  </si>
  <si>
    <t>V2</t>
  </si>
  <si>
    <t>V3</t>
  </si>
  <si>
    <r>
      <t xml:space="preserve">Final ads to Web PM </t>
    </r>
    <r>
      <rPr>
        <b/>
        <i/>
        <sz val="12"/>
        <rFont val="Calibri"/>
        <family val="2"/>
        <scheme val="minor"/>
      </rPr>
      <t>(referencing date for e-news)</t>
    </r>
  </si>
  <si>
    <t>Distribution List</t>
  </si>
  <si>
    <t>Version</t>
  </si>
  <si>
    <t>Holiday Note:</t>
  </si>
  <si>
    <t>Web Production Manager sends test email to ACI staff</t>
  </si>
  <si>
    <t>Web PM send mailing details to emedia (SF) team</t>
  </si>
  <si>
    <r>
      <t xml:space="preserve">ACI: </t>
    </r>
    <r>
      <rPr>
        <sz val="12"/>
        <rFont val="Calibri"/>
        <family val="2"/>
        <scheme val="minor"/>
      </rPr>
      <t>Francis Heid, Keith Hammerbeck, Carrie Landman</t>
    </r>
  </si>
  <si>
    <r>
      <rPr>
        <b/>
        <sz val="12"/>
        <rFont val="Calibri"/>
        <family val="2"/>
        <scheme val="minor"/>
      </rPr>
      <t xml:space="preserve">HCL: </t>
    </r>
    <r>
      <rPr>
        <sz val="12"/>
        <rFont val="Calibri"/>
        <family val="2"/>
        <scheme val="minor"/>
      </rPr>
      <t>ENL.AdvanstarSupport@mpe.hcl.com, lyrisapproval@media.advanstar.com</t>
    </r>
  </si>
  <si>
    <t>ACI Editor sends completed enewsletter instruction sheet to Web PM</t>
  </si>
  <si>
    <t>Jan-Dec</t>
  </si>
  <si>
    <t>Melissa Feiro, Rita Peters, Susan Haigney, Steve Hermer, Chris Lawson</t>
  </si>
  <si>
    <t>Tod McCloskey, Tamara Phillips, Joanne Capone, Nidia Augustin</t>
  </si>
  <si>
    <t>Christine Joinson,Anne Brugman, Mike Tracey, Russ Pratt</t>
  </si>
  <si>
    <t>2016 Production Schedule</t>
  </si>
  <si>
    <t>HCL:</t>
  </si>
  <si>
    <t>List of Holidays</t>
  </si>
  <si>
    <t>thanksgiving</t>
  </si>
  <si>
    <t>Christmas</t>
  </si>
  <si>
    <t>New Years</t>
  </si>
  <si>
    <t>Pongal (India)</t>
  </si>
  <si>
    <t xml:space="preserve">Martin Luther King Day </t>
  </si>
  <si>
    <t>Republic Day (India)</t>
  </si>
  <si>
    <t>Presidents Day</t>
  </si>
  <si>
    <t>RRD - Li</t>
  </si>
  <si>
    <t>Friday before Memorial Day, leave early</t>
  </si>
  <si>
    <t>Memorial Day</t>
  </si>
  <si>
    <t>Independence Day</t>
  </si>
  <si>
    <t>Independence Day (India)</t>
  </si>
  <si>
    <t>Friday before Labor Day, leave early</t>
  </si>
  <si>
    <t>Labor Day</t>
  </si>
  <si>
    <t>Thanksgiving, leave early</t>
  </si>
  <si>
    <t>RRD - Christmas</t>
  </si>
  <si>
    <t>UK Holiday</t>
  </si>
  <si>
    <t>New year</t>
  </si>
  <si>
    <t>Good Friday</t>
  </si>
  <si>
    <t>Easter Monday</t>
  </si>
  <si>
    <t>Early May Bank Holdiay</t>
  </si>
  <si>
    <t>May Bank Holiday</t>
  </si>
  <si>
    <t>Summber Bank Holiday</t>
  </si>
  <si>
    <t>Boxing day</t>
  </si>
  <si>
    <t>Christmas day</t>
  </si>
  <si>
    <t>Mail Date</t>
  </si>
  <si>
    <t xml:space="preserve">Week Day </t>
  </si>
  <si>
    <t>Week Day Validation</t>
  </si>
  <si>
    <t>Holiday Validation</t>
  </si>
  <si>
    <t>Biopharm Knowledge Resources (Monthly)</t>
  </si>
</sst>
</file>

<file path=xl/styles.xml><?xml version="1.0" encoding="utf-8"?>
<styleSheet xmlns="http://schemas.openxmlformats.org/spreadsheetml/2006/main">
  <numFmts count="6">
    <numFmt numFmtId="164" formatCode="m/d"/>
    <numFmt numFmtId="165" formatCode="mmm"/>
    <numFmt numFmtId="166" formatCode="m/d/yy;@"/>
    <numFmt numFmtId="167" formatCode="m/d;@"/>
    <numFmt numFmtId="168" formatCode="mm/dd/yy;@"/>
    <numFmt numFmtId="169" formatCode="[$-409]d\-mmm\-yy;@"/>
  </numFmts>
  <fonts count="2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8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color rgb="FF3D3D3D"/>
      <name val="Arial"/>
      <family val="2"/>
    </font>
    <font>
      <sz val="10"/>
      <color rgb="FF0070C0"/>
      <name val="Arial"/>
      <family val="2"/>
    </font>
    <font>
      <sz val="10"/>
      <color rgb="FFFF0000"/>
      <name val="Arial"/>
      <family val="2"/>
    </font>
    <font>
      <b/>
      <sz val="8"/>
      <color indexed="81"/>
      <name val="Tahoma"/>
      <charset val="1"/>
    </font>
    <font>
      <sz val="8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4" fillId="0" borderId="0"/>
  </cellStyleXfs>
  <cellXfs count="67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Border="1"/>
    <xf numFmtId="1" fontId="0" fillId="0" borderId="0" xfId="0" applyNumberFormat="1" applyFill="1" applyAlignment="1">
      <alignment horizontal="center"/>
    </xf>
    <xf numFmtId="0" fontId="1" fillId="0" borderId="0" xfId="0" applyFont="1" applyFill="1" applyBorder="1"/>
    <xf numFmtId="164" fontId="1" fillId="0" borderId="0" xfId="0" applyNumberFormat="1" applyFont="1" applyFill="1" applyBorder="1"/>
    <xf numFmtId="0" fontId="2" fillId="0" borderId="0" xfId="0" applyFont="1" applyFill="1" applyBorder="1" applyAlignment="1">
      <alignment horizontal="right" wrapText="1"/>
    </xf>
    <xf numFmtId="0" fontId="0" fillId="0" borderId="0" xfId="0" applyAlignment="1"/>
    <xf numFmtId="0" fontId="0" fillId="0" borderId="0" xfId="0" applyFill="1" applyAlignment="1">
      <alignment horizontal="center"/>
    </xf>
    <xf numFmtId="0" fontId="5" fillId="0" borderId="0" xfId="0" applyFont="1" applyFill="1"/>
    <xf numFmtId="166" fontId="5" fillId="0" borderId="0" xfId="0" applyNumberFormat="1" applyFont="1" applyFill="1"/>
    <xf numFmtId="0" fontId="6" fillId="0" borderId="0" xfId="0" applyFont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8" fillId="0" borderId="3" xfId="0" applyFont="1" applyFill="1" applyBorder="1" applyAlignment="1">
      <alignment horizontal="left" wrapText="1"/>
    </xf>
    <xf numFmtId="1" fontId="8" fillId="0" borderId="3" xfId="0" applyNumberFormat="1" applyFont="1" applyFill="1" applyBorder="1" applyAlignment="1">
      <alignment horizontal="center"/>
    </xf>
    <xf numFmtId="1" fontId="8" fillId="0" borderId="3" xfId="0" applyNumberFormat="1" applyFont="1" applyFill="1" applyBorder="1" applyAlignment="1">
      <alignment horizontal="center" wrapText="1"/>
    </xf>
    <xf numFmtId="0" fontId="8" fillId="4" borderId="2" xfId="0" applyFont="1" applyFill="1" applyBorder="1" applyAlignment="1">
      <alignment horizontal="left" wrapText="1"/>
    </xf>
    <xf numFmtId="164" fontId="10" fillId="4" borderId="2" xfId="0" applyNumberFormat="1" applyFont="1" applyFill="1" applyBorder="1" applyAlignment="1">
      <alignment horizontal="center"/>
    </xf>
    <xf numFmtId="0" fontId="8" fillId="4" borderId="3" xfId="0" applyFont="1" applyFill="1" applyBorder="1" applyAlignment="1">
      <alignment horizontal="left" wrapText="1"/>
    </xf>
    <xf numFmtId="1" fontId="9" fillId="3" borderId="2" xfId="0" applyNumberFormat="1" applyFont="1" applyFill="1" applyBorder="1" applyAlignment="1">
      <alignment horizontal="center"/>
    </xf>
    <xf numFmtId="165" fontId="9" fillId="3" borderId="2" xfId="0" applyNumberFormat="1" applyFont="1" applyFill="1" applyBorder="1" applyAlignment="1">
      <alignment horizontal="center" wrapText="1"/>
    </xf>
    <xf numFmtId="0" fontId="7" fillId="0" borderId="0" xfId="0" applyFont="1" applyFill="1" applyAlignment="1">
      <alignment horizontal="left"/>
    </xf>
    <xf numFmtId="0" fontId="8" fillId="3" borderId="2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168" fontId="12" fillId="2" borderId="4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13" fillId="3" borderId="2" xfId="0" applyFont="1" applyFill="1" applyBorder="1" applyAlignment="1">
      <alignment horizontal="left" wrapText="1"/>
    </xf>
    <xf numFmtId="0" fontId="8" fillId="4" borderId="2" xfId="0" applyFont="1" applyFill="1" applyBorder="1" applyAlignment="1">
      <alignment horizontal="center" wrapText="1"/>
    </xf>
    <xf numFmtId="1" fontId="8" fillId="3" borderId="3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1" fontId="2" fillId="0" borderId="0" xfId="0" applyNumberFormat="1" applyFont="1" applyFill="1" applyBorder="1" applyAlignment="1">
      <alignment horizontal="center"/>
    </xf>
    <xf numFmtId="167" fontId="8" fillId="3" borderId="2" xfId="0" applyNumberFormat="1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9" fillId="0" borderId="0" xfId="0" applyFont="1" applyFill="1" applyAlignment="1">
      <alignment horizontal="left"/>
    </xf>
    <xf numFmtId="0" fontId="8" fillId="0" borderId="0" xfId="0" applyFont="1" applyFill="1" applyBorder="1" applyAlignment="1">
      <alignment horizontal="left" vertical="center"/>
    </xf>
    <xf numFmtId="0" fontId="4" fillId="0" borderId="0" xfId="2" applyFont="1"/>
    <xf numFmtId="0" fontId="14" fillId="0" borderId="0" xfId="2"/>
    <xf numFmtId="0" fontId="4" fillId="0" borderId="0" xfId="2" applyFont="1" applyFill="1"/>
    <xf numFmtId="0" fontId="3" fillId="0" borderId="0" xfId="2" applyFont="1" applyFill="1" applyBorder="1" applyAlignment="1"/>
    <xf numFmtId="0" fontId="15" fillId="0" borderId="0" xfId="2" applyFont="1" applyFill="1" applyBorder="1" applyAlignment="1">
      <alignment horizontal="right"/>
    </xf>
    <xf numFmtId="0" fontId="14" fillId="0" borderId="0" xfId="2" applyBorder="1"/>
    <xf numFmtId="0" fontId="14" fillId="0" borderId="0" xfId="2" applyFill="1"/>
    <xf numFmtId="14" fontId="14" fillId="2" borderId="1" xfId="2" applyNumberFormat="1" applyFill="1" applyBorder="1"/>
    <xf numFmtId="0" fontId="14" fillId="0" borderId="0" xfId="2" applyNumberFormat="1" applyFill="1" applyBorder="1"/>
    <xf numFmtId="0" fontId="4" fillId="0" borderId="0" xfId="2" applyFont="1" applyBorder="1" applyAlignment="1">
      <alignment horizontal="left"/>
    </xf>
    <xf numFmtId="0" fontId="1" fillId="0" borderId="0" xfId="2" applyFont="1"/>
    <xf numFmtId="0" fontId="16" fillId="0" borderId="0" xfId="2" applyFont="1"/>
    <xf numFmtId="14" fontId="17" fillId="2" borderId="1" xfId="2" applyNumberFormat="1" applyFont="1" applyFill="1" applyBorder="1"/>
    <xf numFmtId="14" fontId="18" fillId="2" borderId="1" xfId="2" applyNumberFormat="1" applyFont="1" applyFill="1" applyBorder="1"/>
    <xf numFmtId="0" fontId="4" fillId="0" borderId="0" xfId="2" quotePrefix="1" applyFont="1"/>
    <xf numFmtId="0" fontId="15" fillId="0" borderId="0" xfId="2" applyFont="1" applyBorder="1" applyAlignment="1">
      <alignment horizontal="right"/>
    </xf>
    <xf numFmtId="0" fontId="4" fillId="0" borderId="0" xfId="2" applyFont="1" applyFill="1" applyBorder="1"/>
    <xf numFmtId="0" fontId="14" fillId="0" borderId="0" xfId="2" quotePrefix="1"/>
    <xf numFmtId="0" fontId="4" fillId="0" borderId="0" xfId="0" applyFont="1"/>
    <xf numFmtId="0" fontId="17" fillId="0" borderId="0" xfId="0" applyFont="1"/>
    <xf numFmtId="0" fontId="18" fillId="0" borderId="0" xfId="0" applyFont="1"/>
    <xf numFmtId="169" fontId="0" fillId="0" borderId="0" xfId="0" applyNumberFormat="1"/>
    <xf numFmtId="49" fontId="0" fillId="0" borderId="0" xfId="0" applyNumberFormat="1"/>
    <xf numFmtId="14" fontId="0" fillId="2" borderId="1" xfId="0" applyNumberFormat="1" applyFill="1" applyBorder="1"/>
    <xf numFmtId="14" fontId="0" fillId="0" borderId="0" xfId="0" applyNumberFormat="1"/>
    <xf numFmtId="14" fontId="17" fillId="2" borderId="1" xfId="0" applyNumberFormat="1" applyFont="1" applyFill="1" applyBorder="1"/>
    <xf numFmtId="14" fontId="18" fillId="2" borderId="1" xfId="0" applyNumberFormat="1" applyFont="1" applyFill="1" applyBorder="1"/>
    <xf numFmtId="14" fontId="5" fillId="0" borderId="0" xfId="0" applyNumberFormat="1" applyFont="1" applyFill="1" applyAlignment="1">
      <alignment horizontal="left"/>
    </xf>
  </cellXfs>
  <cellStyles count="3">
    <cellStyle name="Normal" xfId="0" builtinId="0"/>
    <cellStyle name="Normal 2" xfId="1"/>
    <cellStyle name="Normal 3" xfId="2"/>
  </cellStyles>
  <dxfs count="20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5" tint="-0.24994659260841701"/>
      </font>
      <fill>
        <patternFill>
          <bgColor theme="5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5" tint="-0.24994659260841701"/>
      </font>
      <fill>
        <patternFill>
          <bgColor theme="5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5" tint="-0.24994659260841701"/>
      </font>
      <fill>
        <patternFill>
          <bgColor theme="5" tint="0.39994506668294322"/>
        </patternFill>
      </fill>
    </dxf>
    <dxf>
      <font>
        <color theme="5" tint="-0.24994659260841701"/>
      </font>
      <fill>
        <patternFill>
          <bgColor theme="5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619"/>
  <sheetViews>
    <sheetView tabSelected="1" view="pageBreakPreview" zoomScaleNormal="100" zoomScaleSheetLayoutView="100" workbookViewId="0">
      <selection activeCell="N22" sqref="N22"/>
    </sheetView>
  </sheetViews>
  <sheetFormatPr defaultColWidth="9.140625" defaultRowHeight="12.75"/>
  <cols>
    <col min="1" max="1" width="84.7109375" style="1" customWidth="1"/>
    <col min="2" max="2" width="7.7109375" style="4" customWidth="1"/>
    <col min="3" max="3" width="6.5703125" style="1" customWidth="1"/>
    <col min="4" max="7" width="6.5703125" customWidth="1"/>
    <col min="8" max="11" width="6.5703125" style="1" customWidth="1"/>
    <col min="12" max="12" width="6.5703125" style="3" customWidth="1"/>
    <col min="13" max="14" width="6.5703125" style="1" customWidth="1"/>
    <col min="15" max="16" width="7.140625" style="1" bestFit="1" customWidth="1"/>
    <col min="17" max="17" width="6.28515625" style="1" bestFit="1" customWidth="1"/>
    <col min="18" max="21" width="7.140625" style="1" bestFit="1" customWidth="1"/>
    <col min="22" max="24" width="6" style="1" bestFit="1" customWidth="1"/>
    <col min="25" max="25" width="6.140625" style="1" bestFit="1" customWidth="1"/>
    <col min="26" max="37" width="7.140625" style="1" bestFit="1" customWidth="1"/>
    <col min="38" max="16384" width="9.140625" style="1"/>
  </cols>
  <sheetData>
    <row r="1" spans="1:20">
      <c r="B1" s="27" t="s">
        <v>18</v>
      </c>
      <c r="C1" s="27"/>
      <c r="E1" s="14" t="s">
        <v>13</v>
      </c>
      <c r="F1" s="14" t="s">
        <v>14</v>
      </c>
      <c r="G1" s="14" t="s">
        <v>15</v>
      </c>
      <c r="Q1" s="9"/>
      <c r="R1" s="9"/>
      <c r="S1" s="9"/>
      <c r="T1" s="9"/>
    </row>
    <row r="2" spans="1:20">
      <c r="B2" s="12" t="s">
        <v>10</v>
      </c>
      <c r="C2" s="13" t="s">
        <v>30</v>
      </c>
      <c r="D2" s="11"/>
      <c r="E2" s="66">
        <v>42227</v>
      </c>
      <c r="F2" s="66"/>
      <c r="K2"/>
    </row>
    <row r="3" spans="1:20" ht="21">
      <c r="A3" s="23" t="s">
        <v>29</v>
      </c>
      <c r="B3" s="12" t="s">
        <v>11</v>
      </c>
      <c r="C3" s="13" t="s">
        <v>12</v>
      </c>
      <c r="D3" s="11"/>
      <c r="E3" s="10"/>
      <c r="F3" s="10"/>
      <c r="K3"/>
    </row>
    <row r="4" spans="1:20" ht="18.75">
      <c r="A4" s="37" t="s">
        <v>61</v>
      </c>
    </row>
    <row r="6" spans="1:20">
      <c r="B6" s="8"/>
      <c r="C6" s="8"/>
    </row>
    <row r="7" spans="1:20" s="2" customFormat="1" ht="15.75" customHeight="1">
      <c r="A7" s="28" t="s">
        <v>25</v>
      </c>
      <c r="B7" s="21" t="s">
        <v>0</v>
      </c>
      <c r="C7" s="22">
        <f>C20</f>
        <v>42395</v>
      </c>
      <c r="D7" s="22">
        <f t="shared" ref="D7:N7" si="0">D20</f>
        <v>42423</v>
      </c>
      <c r="E7" s="22">
        <f t="shared" si="0"/>
        <v>42458</v>
      </c>
      <c r="F7" s="22">
        <f t="shared" si="0"/>
        <v>42486</v>
      </c>
      <c r="G7" s="22">
        <f t="shared" si="0"/>
        <v>42521</v>
      </c>
      <c r="H7" s="22">
        <f t="shared" si="0"/>
        <v>42549</v>
      </c>
      <c r="I7" s="22">
        <f t="shared" si="0"/>
        <v>42577</v>
      </c>
      <c r="J7" s="22">
        <f t="shared" si="0"/>
        <v>42612</v>
      </c>
      <c r="K7" s="22">
        <f t="shared" si="0"/>
        <v>42640</v>
      </c>
      <c r="L7" s="22">
        <f t="shared" si="0"/>
        <v>42668</v>
      </c>
      <c r="M7" s="22">
        <f t="shared" si="0"/>
        <v>42703</v>
      </c>
      <c r="N7" s="22">
        <f t="shared" si="0"/>
        <v>42725</v>
      </c>
      <c r="O7" s="7"/>
      <c r="P7" s="7"/>
      <c r="Q7" s="7"/>
    </row>
    <row r="8" spans="1:20" s="3" customFormat="1" ht="15.75" customHeight="1">
      <c r="A8" s="18" t="s">
        <v>3</v>
      </c>
      <c r="B8" s="29">
        <f>B20-5</f>
        <v>-5</v>
      </c>
      <c r="C8" s="19">
        <f>WORKDAY(C$20,$B8,holidays!$B$4:$B$26)</f>
        <v>42388</v>
      </c>
      <c r="D8" s="19">
        <f>WORKDAY(D$20,$B8,holidays!$B$4:$B$26)</f>
        <v>42416</v>
      </c>
      <c r="E8" s="19">
        <f>WORKDAY(E$20,$B8,holidays!$B$4:$B$26)</f>
        <v>42451</v>
      </c>
      <c r="F8" s="19">
        <f>WORKDAY(F$20,$B8,holidays!$B$4:$B$26)</f>
        <v>42479</v>
      </c>
      <c r="G8" s="19">
        <f>WORKDAY(G$20,$B8,holidays!$B$4:$B$26)</f>
        <v>42510</v>
      </c>
      <c r="H8" s="19">
        <f>WORKDAY(H$20,$B8,holidays!$B$4:$B$26)</f>
        <v>42542</v>
      </c>
      <c r="I8" s="19">
        <f>WORKDAY(I$20,$B8,holidays!$B$4:$B$26)</f>
        <v>42570</v>
      </c>
      <c r="J8" s="19">
        <f>WORKDAY(J$20,$B8,holidays!$B$4:$B$26)</f>
        <v>42605</v>
      </c>
      <c r="K8" s="19">
        <f>WORKDAY(K$20,$B8,holidays!$B$4:$B$26)</f>
        <v>42633</v>
      </c>
      <c r="L8" s="19">
        <f>WORKDAY(L$20,$B8,holidays!$B$4:$B$26)</f>
        <v>42661</v>
      </c>
      <c r="M8" s="19">
        <f>WORKDAY(M$20,$B8,holidays!$B$4:$B$26)</f>
        <v>42691</v>
      </c>
      <c r="N8" s="19">
        <f>WORKDAY(N$20,$B8,holidays!$B$4:$B$26)</f>
        <v>42718</v>
      </c>
      <c r="O8" s="6"/>
      <c r="P8" s="6"/>
      <c r="Q8" s="6"/>
    </row>
    <row r="9" spans="1:20" s="3" customFormat="1" ht="15.75" customHeight="1">
      <c r="A9" s="18" t="s">
        <v>4</v>
      </c>
      <c r="B9" s="29">
        <f>B8</f>
        <v>-5</v>
      </c>
      <c r="C9" s="19">
        <f>WORKDAY(C$20,$B9,holidays!$B$4:$B$26)</f>
        <v>42388</v>
      </c>
      <c r="D9" s="19">
        <f>WORKDAY(D$20,$B9,holidays!$B$4:$B$26)</f>
        <v>42416</v>
      </c>
      <c r="E9" s="19">
        <f>WORKDAY(E$20,$B9,holidays!$B$4:$B$26)</f>
        <v>42451</v>
      </c>
      <c r="F9" s="19">
        <f>WORKDAY(F$20,$B9,holidays!$B$4:$B$26)</f>
        <v>42479</v>
      </c>
      <c r="G9" s="19">
        <f>WORKDAY(G$20,$B9,holidays!$B$4:$B$26)</f>
        <v>42510</v>
      </c>
      <c r="H9" s="19">
        <f>WORKDAY(H$20,$B9,holidays!$B$4:$B$26)</f>
        <v>42542</v>
      </c>
      <c r="I9" s="19">
        <f>WORKDAY(I$20,$B9,holidays!$B$4:$B$26)</f>
        <v>42570</v>
      </c>
      <c r="J9" s="19">
        <f>WORKDAY(J$20,$B9,holidays!$B$4:$B$26)</f>
        <v>42605</v>
      </c>
      <c r="K9" s="19">
        <f>WORKDAY(K$20,$B9,holidays!$B$4:$B$26)</f>
        <v>42633</v>
      </c>
      <c r="L9" s="19">
        <f>WORKDAY(L$20,$B9,holidays!$B$4:$B$26)</f>
        <v>42661</v>
      </c>
      <c r="M9" s="19">
        <f>WORKDAY(M$20,$B9,holidays!$B$4:$B$26)</f>
        <v>42691</v>
      </c>
      <c r="N9" s="19">
        <f>WORKDAY(N$20,$B9,holidays!$B$4:$B$26)</f>
        <v>42718</v>
      </c>
      <c r="O9" s="6"/>
      <c r="P9" s="6"/>
      <c r="Q9" s="6"/>
    </row>
    <row r="10" spans="1:20" s="5" customFormat="1" ht="15.75" customHeight="1">
      <c r="A10" s="20" t="s">
        <v>16</v>
      </c>
      <c r="B10" s="29">
        <f>B9+1</f>
        <v>-4</v>
      </c>
      <c r="C10" s="19">
        <f>WORKDAY(C$20,$B10,holidays!$B$4:$B$26)</f>
        <v>42389</v>
      </c>
      <c r="D10" s="19">
        <f>WORKDAY(D$20,$B10,holidays!$B$4:$B$26)</f>
        <v>42417</v>
      </c>
      <c r="E10" s="19">
        <f>WORKDAY(E$20,$B10,holidays!$B$4:$B$26)</f>
        <v>42452</v>
      </c>
      <c r="F10" s="19">
        <f>WORKDAY(F$20,$B10,holidays!$B$4:$B$26)</f>
        <v>42480</v>
      </c>
      <c r="G10" s="19">
        <f>WORKDAY(G$20,$B10,holidays!$B$4:$B$26)</f>
        <v>42513</v>
      </c>
      <c r="H10" s="19">
        <f>WORKDAY(H$20,$B10,holidays!$B$4:$B$26)</f>
        <v>42543</v>
      </c>
      <c r="I10" s="19">
        <f>WORKDAY(I$20,$B10,holidays!$B$4:$B$26)</f>
        <v>42571</v>
      </c>
      <c r="J10" s="19">
        <f>WORKDAY(J$20,$B10,holidays!$B$4:$B$26)</f>
        <v>42606</v>
      </c>
      <c r="K10" s="19">
        <f>WORKDAY(K$20,$B10,holidays!$B$4:$B$26)</f>
        <v>42634</v>
      </c>
      <c r="L10" s="19">
        <f>WORKDAY(L$20,$B10,holidays!$B$4:$B$26)</f>
        <v>42662</v>
      </c>
      <c r="M10" s="19">
        <f>WORKDAY(M$20,$B10,holidays!$B$4:$B$26)</f>
        <v>42692</v>
      </c>
      <c r="N10" s="19">
        <f>WORKDAY(N$20,$B10,holidays!$B$4:$B$26)</f>
        <v>42719</v>
      </c>
      <c r="O10" s="6"/>
      <c r="P10" s="6"/>
      <c r="Q10" s="6"/>
    </row>
    <row r="11" spans="1:20" s="5" customFormat="1" ht="15.75" customHeight="1">
      <c r="A11" s="20" t="s">
        <v>5</v>
      </c>
      <c r="B11" s="29">
        <f>B10</f>
        <v>-4</v>
      </c>
      <c r="C11" s="19">
        <f>WORKDAY(C$20,$B11,holidays!$B$4:$B$26)</f>
        <v>42389</v>
      </c>
      <c r="D11" s="19">
        <f>WORKDAY(D$20,$B11,holidays!$B$4:$B$26)</f>
        <v>42417</v>
      </c>
      <c r="E11" s="19">
        <f>WORKDAY(E$20,$B11,holidays!$B$4:$B$26)</f>
        <v>42452</v>
      </c>
      <c r="F11" s="19">
        <f>WORKDAY(F$20,$B11,holidays!$B$4:$B$26)</f>
        <v>42480</v>
      </c>
      <c r="G11" s="19">
        <f>WORKDAY(G$20,$B11,holidays!$B$4:$B$26)</f>
        <v>42513</v>
      </c>
      <c r="H11" s="19">
        <f>WORKDAY(H$20,$B11,holidays!$B$4:$B$26)</f>
        <v>42543</v>
      </c>
      <c r="I11" s="19">
        <f>WORKDAY(I$20,$B11,holidays!$B$4:$B$26)</f>
        <v>42571</v>
      </c>
      <c r="J11" s="19">
        <f>WORKDAY(J$20,$B11,holidays!$B$4:$B$26)</f>
        <v>42606</v>
      </c>
      <c r="K11" s="19">
        <f>WORKDAY(K$20,$B11,holidays!$B$4:$B$26)</f>
        <v>42634</v>
      </c>
      <c r="L11" s="19">
        <f>WORKDAY(L$20,$B11,holidays!$B$4:$B$26)</f>
        <v>42662</v>
      </c>
      <c r="M11" s="19">
        <f>WORKDAY(M$20,$B11,holidays!$B$4:$B$26)</f>
        <v>42692</v>
      </c>
      <c r="N11" s="19">
        <f>WORKDAY(N$20,$B11,holidays!$B$4:$B$26)</f>
        <v>42719</v>
      </c>
      <c r="O11" s="6"/>
      <c r="P11" s="6"/>
      <c r="Q11" s="6"/>
    </row>
    <row r="12" spans="1:20" s="5" customFormat="1" ht="15.75" customHeight="1">
      <c r="A12" s="15" t="s">
        <v>24</v>
      </c>
      <c r="B12" s="16">
        <f>B11+1</f>
        <v>-3</v>
      </c>
      <c r="C12" s="19">
        <f>WORKDAY(C$20,$B12,holidays!$B$4:$B$26)</f>
        <v>42390</v>
      </c>
      <c r="D12" s="19">
        <f>WORKDAY(D$20,$B12,holidays!$B$4:$B$26)</f>
        <v>42418</v>
      </c>
      <c r="E12" s="19">
        <f>WORKDAY(E$20,$B12,holidays!$B$4:$B$26)</f>
        <v>42453</v>
      </c>
      <c r="F12" s="19">
        <f>WORKDAY(F$20,$B12,holidays!$B$4:$B$26)</f>
        <v>42481</v>
      </c>
      <c r="G12" s="19">
        <f>WORKDAY(G$20,$B12,holidays!$B$4:$B$26)</f>
        <v>42514</v>
      </c>
      <c r="H12" s="19">
        <f>WORKDAY(H$20,$B12,holidays!$B$4:$B$26)</f>
        <v>42544</v>
      </c>
      <c r="I12" s="19">
        <f>WORKDAY(I$20,$B12,holidays!$B$4:$B$26)</f>
        <v>42572</v>
      </c>
      <c r="J12" s="19">
        <f>WORKDAY(J$20,$B12,holidays!$B$4:$B$26)</f>
        <v>42607</v>
      </c>
      <c r="K12" s="19">
        <f>WORKDAY(K$20,$B12,holidays!$B$4:$B$26)</f>
        <v>42635</v>
      </c>
      <c r="L12" s="19">
        <f>WORKDAY(L$20,$B12,holidays!$B$4:$B$26)</f>
        <v>42663</v>
      </c>
      <c r="M12" s="19">
        <f>WORKDAY(M$20,$B12,holidays!$B$4:$B$26)</f>
        <v>42695</v>
      </c>
      <c r="N12" s="19">
        <f>WORKDAY(N$20,$B12,holidays!$B$4:$B$26)</f>
        <v>42720</v>
      </c>
      <c r="O12" s="6"/>
      <c r="P12" s="6"/>
      <c r="Q12" s="6"/>
    </row>
    <row r="13" spans="1:20" s="5" customFormat="1" ht="15.75" customHeight="1">
      <c r="A13" s="15" t="s">
        <v>9</v>
      </c>
      <c r="B13" s="16">
        <f>B12+1</f>
        <v>-2</v>
      </c>
      <c r="C13" s="19">
        <f>WORKDAY(C$20,$B13,holidays!$B$4:$B$26)</f>
        <v>42391</v>
      </c>
      <c r="D13" s="19">
        <f>WORKDAY(D$20,$B13,holidays!$B$4:$B$26)</f>
        <v>42419</v>
      </c>
      <c r="E13" s="19">
        <f>WORKDAY(E$20,$B13,holidays!$B$4:$B$26)</f>
        <v>42454</v>
      </c>
      <c r="F13" s="19">
        <f>WORKDAY(F$20,$B13,holidays!$B$4:$B$26)</f>
        <v>42482</v>
      </c>
      <c r="G13" s="19">
        <f>WORKDAY(G$20,$B13,holidays!$B$4:$B$26)</f>
        <v>42515</v>
      </c>
      <c r="H13" s="19">
        <f>WORKDAY(H$20,$B13,holidays!$B$4:$B$26)</f>
        <v>42545</v>
      </c>
      <c r="I13" s="19">
        <f>WORKDAY(I$20,$B13,holidays!$B$4:$B$26)</f>
        <v>42573</v>
      </c>
      <c r="J13" s="19">
        <f>WORKDAY(J$20,$B13,holidays!$B$4:$B$26)</f>
        <v>42608</v>
      </c>
      <c r="K13" s="19">
        <f>WORKDAY(K$20,$B13,holidays!$B$4:$B$26)</f>
        <v>42636</v>
      </c>
      <c r="L13" s="19">
        <f>WORKDAY(L$20,$B13,holidays!$B$4:$B$26)</f>
        <v>42664</v>
      </c>
      <c r="M13" s="19">
        <f>WORKDAY(M$20,$B13,holidays!$B$4:$B$26)</f>
        <v>42696</v>
      </c>
      <c r="N13" s="19">
        <f>WORKDAY(N$20,$B13,holidays!$B$4:$B$26)</f>
        <v>42723</v>
      </c>
      <c r="O13" s="6"/>
      <c r="P13" s="6"/>
      <c r="Q13" s="6"/>
    </row>
    <row r="14" spans="1:20" s="5" customFormat="1" ht="15.75" customHeight="1">
      <c r="A14" s="15" t="s">
        <v>6</v>
      </c>
      <c r="B14" s="16">
        <f>B13</f>
        <v>-2</v>
      </c>
      <c r="C14" s="19">
        <f>WORKDAY(C$20,$B14,holidays!$B$4:$B$26)</f>
        <v>42391</v>
      </c>
      <c r="D14" s="19">
        <f>WORKDAY(D$20,$B14,holidays!$B$4:$B$26)</f>
        <v>42419</v>
      </c>
      <c r="E14" s="19">
        <f>WORKDAY(E$20,$B14,holidays!$B$4:$B$26)</f>
        <v>42454</v>
      </c>
      <c r="F14" s="19">
        <f>WORKDAY(F$20,$B14,holidays!$B$4:$B$26)</f>
        <v>42482</v>
      </c>
      <c r="G14" s="19">
        <f>WORKDAY(G$20,$B14,holidays!$B$4:$B$26)</f>
        <v>42515</v>
      </c>
      <c r="H14" s="19">
        <f>WORKDAY(H$20,$B14,holidays!$B$4:$B$26)</f>
        <v>42545</v>
      </c>
      <c r="I14" s="19">
        <f>WORKDAY(I$20,$B14,holidays!$B$4:$B$26)</f>
        <v>42573</v>
      </c>
      <c r="J14" s="19">
        <f>WORKDAY(J$20,$B14,holidays!$B$4:$B$26)</f>
        <v>42608</v>
      </c>
      <c r="K14" s="19">
        <f>WORKDAY(K$20,$B14,holidays!$B$4:$B$26)</f>
        <v>42636</v>
      </c>
      <c r="L14" s="19">
        <f>WORKDAY(L$20,$B14,holidays!$B$4:$B$26)</f>
        <v>42664</v>
      </c>
      <c r="M14" s="19">
        <f>WORKDAY(M$20,$B14,holidays!$B$4:$B$26)</f>
        <v>42696</v>
      </c>
      <c r="N14" s="19">
        <f>WORKDAY(N$20,$B14,holidays!$B$4:$B$26)</f>
        <v>42723</v>
      </c>
      <c r="O14" s="6"/>
      <c r="P14" s="6"/>
      <c r="Q14" s="6"/>
    </row>
    <row r="15" spans="1:20" s="3" customFormat="1" ht="15.75" customHeight="1">
      <c r="A15" s="15" t="s">
        <v>20</v>
      </c>
      <c r="B15" s="17">
        <f>B14</f>
        <v>-2</v>
      </c>
      <c r="C15" s="19">
        <f>WORKDAY(C$20,$B15,holidays!$B$4:$B$26)</f>
        <v>42391</v>
      </c>
      <c r="D15" s="19">
        <f>WORKDAY(D$20,$B15,holidays!$B$4:$B$26)</f>
        <v>42419</v>
      </c>
      <c r="E15" s="19">
        <f>WORKDAY(E$20,$B15,holidays!$B$4:$B$26)</f>
        <v>42454</v>
      </c>
      <c r="F15" s="19">
        <f>WORKDAY(F$20,$B15,holidays!$B$4:$B$26)</f>
        <v>42482</v>
      </c>
      <c r="G15" s="19">
        <f>WORKDAY(G$20,$B15,holidays!$B$4:$B$26)</f>
        <v>42515</v>
      </c>
      <c r="H15" s="19">
        <f>WORKDAY(H$20,$B15,holidays!$B$4:$B$26)</f>
        <v>42545</v>
      </c>
      <c r="I15" s="19">
        <f>WORKDAY(I$20,$B15,holidays!$B$4:$B$26)</f>
        <v>42573</v>
      </c>
      <c r="J15" s="19">
        <f>WORKDAY(J$20,$B15,holidays!$B$4:$B$26)</f>
        <v>42608</v>
      </c>
      <c r="K15" s="19">
        <f>WORKDAY(K$20,$B15,holidays!$B$4:$B$26)</f>
        <v>42636</v>
      </c>
      <c r="L15" s="19">
        <f>WORKDAY(L$20,$B15,holidays!$B$4:$B$26)</f>
        <v>42664</v>
      </c>
      <c r="M15" s="19">
        <f>WORKDAY(M$20,$B15,holidays!$B$4:$B$26)</f>
        <v>42696</v>
      </c>
      <c r="N15" s="19">
        <f>WORKDAY(N$20,$B15,holidays!$B$4:$B$26)</f>
        <v>42723</v>
      </c>
      <c r="O15" s="6"/>
      <c r="P15" s="6"/>
      <c r="Q15" s="6"/>
    </row>
    <row r="16" spans="1:20" s="3" customFormat="1" ht="15.75" customHeight="1">
      <c r="A16" s="15" t="s">
        <v>7</v>
      </c>
      <c r="B16" s="17">
        <f>B15+1</f>
        <v>-1</v>
      </c>
      <c r="C16" s="19">
        <f>WORKDAY(C$20,$B16,holidays!$B$4:$B$26)</f>
        <v>42394</v>
      </c>
      <c r="D16" s="19">
        <f>WORKDAY(D$20,$B16,holidays!$B$4:$B$26)</f>
        <v>42422</v>
      </c>
      <c r="E16" s="19">
        <f>WORKDAY(E$20,$B16,holidays!$B$4:$B$26)</f>
        <v>42457</v>
      </c>
      <c r="F16" s="19">
        <f>WORKDAY(F$20,$B16,holidays!$B$4:$B$26)</f>
        <v>42485</v>
      </c>
      <c r="G16" s="19">
        <f>WORKDAY(G$20,$B16,holidays!$B$4:$B$26)</f>
        <v>42516</v>
      </c>
      <c r="H16" s="19">
        <f>WORKDAY(H$20,$B16,holidays!$B$4:$B$26)</f>
        <v>42548</v>
      </c>
      <c r="I16" s="19">
        <f>WORKDAY(I$20,$B16,holidays!$B$4:$B$26)</f>
        <v>42576</v>
      </c>
      <c r="J16" s="19">
        <f>WORKDAY(J$20,$B16,holidays!$B$4:$B$26)</f>
        <v>42611</v>
      </c>
      <c r="K16" s="19">
        <f>WORKDAY(K$20,$B16,holidays!$B$4:$B$26)</f>
        <v>42639</v>
      </c>
      <c r="L16" s="19">
        <f>WORKDAY(L$20,$B16,holidays!$B$4:$B$26)</f>
        <v>42667</v>
      </c>
      <c r="M16" s="19">
        <f>WORKDAY(M$20,$B16,holidays!$B$4:$B$26)</f>
        <v>42702</v>
      </c>
      <c r="N16" s="19">
        <f>WORKDAY(N$20,$B16,holidays!$B$4:$B$26)</f>
        <v>42724</v>
      </c>
      <c r="O16" s="6"/>
      <c r="P16" s="6"/>
      <c r="Q16" s="6"/>
    </row>
    <row r="17" spans="1:35" s="3" customFormat="1" ht="15.75" customHeight="1">
      <c r="A17" s="15" t="s">
        <v>1</v>
      </c>
      <c r="B17" s="17">
        <v>-1</v>
      </c>
      <c r="C17" s="19">
        <f>WORKDAY(C$20,$B17,holidays!$B$4:$B$26)</f>
        <v>42394</v>
      </c>
      <c r="D17" s="19">
        <f>WORKDAY(D$20,$B17,holidays!$B$4:$B$26)</f>
        <v>42422</v>
      </c>
      <c r="E17" s="19">
        <f>WORKDAY(E$20,$B17,holidays!$B$4:$B$26)</f>
        <v>42457</v>
      </c>
      <c r="F17" s="19">
        <f>WORKDAY(F$20,$B17,holidays!$B$4:$B$26)</f>
        <v>42485</v>
      </c>
      <c r="G17" s="19">
        <f>WORKDAY(G$20,$B17,holidays!$B$4:$B$26)</f>
        <v>42516</v>
      </c>
      <c r="H17" s="19">
        <f>WORKDAY(H$20,$B17,holidays!$B$4:$B$26)</f>
        <v>42548</v>
      </c>
      <c r="I17" s="19">
        <f>WORKDAY(I$20,$B17,holidays!$B$4:$B$26)</f>
        <v>42576</v>
      </c>
      <c r="J17" s="19">
        <f>WORKDAY(J$20,$B17,holidays!$B$4:$B$26)</f>
        <v>42611</v>
      </c>
      <c r="K17" s="19">
        <f>WORKDAY(K$20,$B17,holidays!$B$4:$B$26)</f>
        <v>42639</v>
      </c>
      <c r="L17" s="19">
        <f>WORKDAY(L$20,$B17,holidays!$B$4:$B$26)</f>
        <v>42667</v>
      </c>
      <c r="M17" s="19">
        <f>WORKDAY(M$20,$B17,holidays!$B$4:$B$26)</f>
        <v>42702</v>
      </c>
      <c r="N17" s="19">
        <f>WORKDAY(N$20,$B17,holidays!$B$4:$B$26)</f>
        <v>42724</v>
      </c>
      <c r="O17" s="6"/>
      <c r="P17" s="6"/>
      <c r="Q17" s="6"/>
    </row>
    <row r="18" spans="1:35" s="3" customFormat="1" ht="15.75" customHeight="1">
      <c r="A18" s="15" t="s">
        <v>21</v>
      </c>
      <c r="B18" s="17">
        <f>B17</f>
        <v>-1</v>
      </c>
      <c r="C18" s="19">
        <f>WORKDAY(C$20,$B18,holidays!$B$4:$B$26)</f>
        <v>42394</v>
      </c>
      <c r="D18" s="19">
        <f>WORKDAY(D$20,$B18,holidays!$B$4:$B$26)</f>
        <v>42422</v>
      </c>
      <c r="E18" s="19">
        <f>WORKDAY(E$20,$B18,holidays!$B$4:$B$26)</f>
        <v>42457</v>
      </c>
      <c r="F18" s="19">
        <f>WORKDAY(F$20,$B18,holidays!$B$4:$B$26)</f>
        <v>42485</v>
      </c>
      <c r="G18" s="19">
        <f>WORKDAY(G$20,$B18,holidays!$B$4:$B$26)</f>
        <v>42516</v>
      </c>
      <c r="H18" s="19">
        <f>WORKDAY(H$20,$B18,holidays!$B$4:$B$26)</f>
        <v>42548</v>
      </c>
      <c r="I18" s="19">
        <f>WORKDAY(I$20,$B18,holidays!$B$4:$B$26)</f>
        <v>42576</v>
      </c>
      <c r="J18" s="19">
        <f>WORKDAY(J$20,$B18,holidays!$B$4:$B$26)</f>
        <v>42611</v>
      </c>
      <c r="K18" s="19">
        <f>WORKDAY(K$20,$B18,holidays!$B$4:$B$26)</f>
        <v>42639</v>
      </c>
      <c r="L18" s="19">
        <f>WORKDAY(L$20,$B18,holidays!$B$4:$B$26)</f>
        <v>42667</v>
      </c>
      <c r="M18" s="19">
        <f>WORKDAY(M$20,$B18,holidays!$B$4:$B$26)</f>
        <v>42702</v>
      </c>
      <c r="N18" s="19">
        <f>WORKDAY(N$20,$B18,holidays!$B$4:$B$26)</f>
        <v>42724</v>
      </c>
      <c r="O18" s="6"/>
      <c r="P18" s="6"/>
      <c r="Q18" s="6"/>
    </row>
    <row r="19" spans="1:35" s="3" customFormat="1" ht="15.75" customHeight="1">
      <c r="A19" s="15" t="s">
        <v>8</v>
      </c>
      <c r="B19" s="17">
        <f>B18</f>
        <v>-1</v>
      </c>
      <c r="C19" s="19">
        <f>WORKDAY(C$20,$B19,holidays!$B$4:$B$26)</f>
        <v>42394</v>
      </c>
      <c r="D19" s="19">
        <f>WORKDAY(D$20,$B19,holidays!$B$4:$B$26)</f>
        <v>42422</v>
      </c>
      <c r="E19" s="19">
        <f>WORKDAY(E$20,$B19,holidays!$B$4:$B$26)</f>
        <v>42457</v>
      </c>
      <c r="F19" s="19">
        <f>WORKDAY(F$20,$B19,holidays!$B$4:$B$26)</f>
        <v>42485</v>
      </c>
      <c r="G19" s="19">
        <f>WORKDAY(G$20,$B19,holidays!$B$4:$B$26)</f>
        <v>42516</v>
      </c>
      <c r="H19" s="19">
        <f>WORKDAY(H$20,$B19,holidays!$B$4:$B$26)</f>
        <v>42548</v>
      </c>
      <c r="I19" s="19">
        <f>WORKDAY(I$20,$B19,holidays!$B$4:$B$26)</f>
        <v>42576</v>
      </c>
      <c r="J19" s="19">
        <f>WORKDAY(J$20,$B19,holidays!$B$4:$B$26)</f>
        <v>42611</v>
      </c>
      <c r="K19" s="19">
        <f>WORKDAY(K$20,$B19,holidays!$B$4:$B$26)</f>
        <v>42639</v>
      </c>
      <c r="L19" s="19">
        <f>WORKDAY(L$20,$B19,holidays!$B$4:$B$26)</f>
        <v>42667</v>
      </c>
      <c r="M19" s="19">
        <f>WORKDAY(M$20,$B19,holidays!$B$4:$B$26)</f>
        <v>42702</v>
      </c>
      <c r="N19" s="19">
        <f>WORKDAY(N$20,$B19,holidays!$B$4:$B$26)</f>
        <v>42724</v>
      </c>
      <c r="O19" s="6"/>
      <c r="P19" s="6"/>
      <c r="Q19" s="6"/>
    </row>
    <row r="20" spans="1:35" s="3" customFormat="1" ht="15.75" customHeight="1">
      <c r="A20" s="24" t="s">
        <v>2</v>
      </c>
      <c r="B20" s="30">
        <v>0</v>
      </c>
      <c r="C20" s="33">
        <v>42395</v>
      </c>
      <c r="D20" s="33">
        <v>42423</v>
      </c>
      <c r="E20" s="33">
        <v>42458</v>
      </c>
      <c r="F20" s="33">
        <v>42486</v>
      </c>
      <c r="G20" s="33">
        <v>42521</v>
      </c>
      <c r="H20" s="33">
        <v>42549</v>
      </c>
      <c r="I20" s="33">
        <v>42577</v>
      </c>
      <c r="J20" s="33">
        <v>42612</v>
      </c>
      <c r="K20" s="33">
        <v>42640</v>
      </c>
      <c r="L20" s="33">
        <v>42668</v>
      </c>
      <c r="M20" s="33">
        <v>42703</v>
      </c>
      <c r="N20" s="33">
        <v>42725</v>
      </c>
      <c r="O20" s="6"/>
      <c r="P20" s="6"/>
      <c r="Q20" s="6"/>
    </row>
    <row r="21" spans="1:35" s="3" customFormat="1" ht="15.75">
      <c r="A21" s="31"/>
      <c r="B21" s="32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</row>
    <row r="22" spans="1:35" s="2" customFormat="1" ht="15.75">
      <c r="A22" s="25" t="s">
        <v>17</v>
      </c>
    </row>
    <row r="23" spans="1:35" s="2" customFormat="1" ht="15.75">
      <c r="A23" s="25"/>
      <c r="B23" s="3"/>
      <c r="C23" s="3"/>
      <c r="D23" s="3"/>
      <c r="E23" s="3"/>
      <c r="F23" s="3"/>
      <c r="G23" s="3"/>
      <c r="H23" s="3"/>
      <c r="I23" s="3"/>
    </row>
    <row r="24" spans="1:35" s="5" customFormat="1" ht="15.75">
      <c r="A24" s="34" t="s">
        <v>22</v>
      </c>
    </row>
    <row r="25" spans="1:35" s="5" customFormat="1" ht="15.75">
      <c r="A25" s="35" t="s">
        <v>26</v>
      </c>
    </row>
    <row r="26" spans="1:35" s="5" customFormat="1" ht="15.75">
      <c r="A26" s="35" t="s">
        <v>27</v>
      </c>
    </row>
    <row r="27" spans="1:35" s="5" customFormat="1" ht="15.75">
      <c r="A27" s="35" t="s">
        <v>28</v>
      </c>
    </row>
    <row r="28" spans="1:35" s="5" customFormat="1" ht="15.75">
      <c r="A28" s="38"/>
    </row>
    <row r="29" spans="1:35" s="5" customFormat="1" ht="15.75">
      <c r="A29" s="35" t="s">
        <v>23</v>
      </c>
    </row>
    <row r="30" spans="1:35" s="5" customFormat="1" ht="15.75">
      <c r="A30" s="35"/>
    </row>
    <row r="31" spans="1:35" s="5" customFormat="1" ht="15.75">
      <c r="A31" s="36" t="s">
        <v>19</v>
      </c>
    </row>
    <row r="32" spans="1:35" s="3" customFormat="1"/>
    <row r="33" spans="2:12">
      <c r="B33" s="1"/>
      <c r="D33" s="1"/>
      <c r="E33" s="1"/>
      <c r="F33" s="1"/>
      <c r="G33" s="1"/>
      <c r="L33" s="1"/>
    </row>
    <row r="34" spans="2:12" s="3" customFormat="1"/>
    <row r="35" spans="2:12" s="3" customFormat="1"/>
    <row r="36" spans="2:12" s="3" customFormat="1"/>
    <row r="37" spans="2:12" s="3" customFormat="1"/>
    <row r="38" spans="2:12">
      <c r="B38" s="1"/>
      <c r="D38" s="1"/>
      <c r="E38" s="1"/>
      <c r="F38" s="1"/>
      <c r="G38" s="1"/>
      <c r="L38" s="1"/>
    </row>
    <row r="39" spans="2:12">
      <c r="B39" s="1"/>
      <c r="D39" s="1"/>
      <c r="E39" s="1"/>
      <c r="F39" s="1"/>
      <c r="G39" s="1"/>
      <c r="L39" s="1"/>
    </row>
    <row r="602" spans="1:1">
      <c r="A602" s="26">
        <v>41997</v>
      </c>
    </row>
    <row r="603" spans="1:1">
      <c r="A603" s="26">
        <v>41998</v>
      </c>
    </row>
    <row r="604" spans="1:1">
      <c r="A604" s="26">
        <v>42004</v>
      </c>
    </row>
    <row r="605" spans="1:1">
      <c r="A605" s="26">
        <v>42005</v>
      </c>
    </row>
    <row r="606" spans="1:1">
      <c r="A606" s="26">
        <v>42030</v>
      </c>
    </row>
    <row r="607" spans="1:1">
      <c r="A607" s="26">
        <v>42051</v>
      </c>
    </row>
    <row r="608" spans="1:1">
      <c r="A608" s="26">
        <v>42125</v>
      </c>
    </row>
    <row r="609" spans="1:1">
      <c r="A609" s="26">
        <v>42149</v>
      </c>
    </row>
    <row r="610" spans="1:1">
      <c r="A610" s="26">
        <v>42231</v>
      </c>
    </row>
    <row r="611" spans="1:1">
      <c r="A611" s="26">
        <v>42279</v>
      </c>
    </row>
    <row r="612" spans="1:1">
      <c r="A612" s="26">
        <v>42319</v>
      </c>
    </row>
    <row r="613" spans="1:1">
      <c r="A613" s="26">
        <v>42335</v>
      </c>
    </row>
    <row r="614" spans="1:1">
      <c r="A614" s="26">
        <v>42363</v>
      </c>
    </row>
    <row r="615" spans="1:1">
      <c r="A615" s="26">
        <v>42369</v>
      </c>
    </row>
    <row r="616" spans="1:1">
      <c r="A616" s="26">
        <v>42188</v>
      </c>
    </row>
    <row r="617" spans="1:1">
      <c r="A617" s="26">
        <v>42254</v>
      </c>
    </row>
    <row r="618" spans="1:1">
      <c r="A618" s="26">
        <v>42334</v>
      </c>
    </row>
    <row r="619" spans="1:1">
      <c r="A619" s="26">
        <v>42362</v>
      </c>
    </row>
  </sheetData>
  <mergeCells count="1">
    <mergeCell ref="E2:F2"/>
  </mergeCells>
  <phoneticPr fontId="0" type="noConversion"/>
  <conditionalFormatting sqref="C20:N20">
    <cfRule type="duplicateValues" dxfId="200" priority="165"/>
  </conditionalFormatting>
  <conditionalFormatting sqref="A4">
    <cfRule type="cellIs" dxfId="199" priority="220" operator="equal">
      <formula>$A$1048545</formula>
    </cfRule>
    <cfRule type="cellIs" dxfId="198" priority="221" operator="equal">
      <formula>$A$1048544</formula>
    </cfRule>
    <cfRule type="cellIs" dxfId="197" priority="222" operator="equal">
      <formula>$A$1048543</formula>
    </cfRule>
    <cfRule type="cellIs" dxfId="196" priority="223" operator="equal">
      <formula>$A$1048542</formula>
    </cfRule>
    <cfRule type="cellIs" dxfId="195" priority="224" operator="equal">
      <formula>$A$1048541</formula>
    </cfRule>
    <cfRule type="cellIs" dxfId="194" priority="225" operator="equal">
      <formula>$A$1048540</formula>
    </cfRule>
    <cfRule type="cellIs" dxfId="193" priority="226" operator="equal">
      <formula>$A$1048539</formula>
    </cfRule>
    <cfRule type="cellIs" dxfId="192" priority="227" operator="equal">
      <formula>$A$1048538</formula>
    </cfRule>
    <cfRule type="cellIs" dxfId="191" priority="228" operator="equal">
      <formula>$A$1048537</formula>
    </cfRule>
    <cfRule type="cellIs" dxfId="190" priority="229" operator="equal">
      <formula>$A$1048536</formula>
    </cfRule>
    <cfRule type="cellIs" dxfId="189" priority="230" operator="equal">
      <formula>$A$1048535</formula>
    </cfRule>
    <cfRule type="cellIs" dxfId="188" priority="231" operator="equal">
      <formula>$A$1048534</formula>
    </cfRule>
    <cfRule type="cellIs" dxfId="187" priority="232" operator="equal">
      <formula>$A$1048533</formula>
    </cfRule>
    <cfRule type="cellIs" dxfId="186" priority="233" operator="equal">
      <formula>$A$1048532</formula>
    </cfRule>
    <cfRule type="cellIs" dxfId="185" priority="234" operator="equal">
      <formula>$A$1048531</formula>
    </cfRule>
    <cfRule type="cellIs" dxfId="184" priority="235" operator="equal">
      <formula>$A$1048530</formula>
    </cfRule>
    <cfRule type="cellIs" dxfId="183" priority="236" operator="equal">
      <formula>$A$1048529</formula>
    </cfRule>
  </conditionalFormatting>
  <conditionalFormatting sqref="A6:A1048560 A1:E3 G1:XFD3 F1 F3 B6:XFD1048576">
    <cfRule type="cellIs" dxfId="182" priority="254" operator="equal">
      <formula>$A$618</formula>
    </cfRule>
    <cfRule type="cellIs" dxfId="181" priority="255" operator="equal">
      <formula>$A$617</formula>
    </cfRule>
    <cfRule type="cellIs" dxfId="180" priority="256" operator="equal">
      <formula>$A$616</formula>
    </cfRule>
    <cfRule type="cellIs" dxfId="179" priority="257" operator="equal">
      <formula>$A$615</formula>
    </cfRule>
    <cfRule type="cellIs" dxfId="178" priority="258" operator="equal">
      <formula>$A$614</formula>
    </cfRule>
    <cfRule type="cellIs" dxfId="177" priority="259" operator="equal">
      <formula>$A$613</formula>
    </cfRule>
    <cfRule type="cellIs" dxfId="176" priority="260" operator="equal">
      <formula>$A$612</formula>
    </cfRule>
    <cfRule type="cellIs" dxfId="175" priority="261" operator="equal">
      <formula>$A$611</formula>
    </cfRule>
    <cfRule type="cellIs" dxfId="174" priority="262" operator="equal">
      <formula>$A$610</formula>
    </cfRule>
    <cfRule type="cellIs" dxfId="173" priority="263" operator="equal">
      <formula>$A$609</formula>
    </cfRule>
    <cfRule type="cellIs" dxfId="172" priority="264" operator="equal">
      <formula>$A$608</formula>
    </cfRule>
    <cfRule type="cellIs" dxfId="171" priority="265" operator="equal">
      <formula>$A$607</formula>
    </cfRule>
    <cfRule type="cellIs" dxfId="170" priority="266" operator="equal">
      <formula>$A$606</formula>
    </cfRule>
    <cfRule type="cellIs" dxfId="169" priority="267" operator="equal">
      <formula>$A$605</formula>
    </cfRule>
    <cfRule type="cellIs" dxfId="168" priority="268" operator="equal">
      <formula>$A$604</formula>
    </cfRule>
    <cfRule type="cellIs" dxfId="167" priority="269" operator="equal">
      <formula>$A$603</formula>
    </cfRule>
    <cfRule type="cellIs" dxfId="166" priority="270" operator="equal">
      <formula>$A$602</formula>
    </cfRule>
  </conditionalFormatting>
  <conditionalFormatting sqref="A4">
    <cfRule type="cellIs" dxfId="165" priority="340" operator="equal">
      <formula>$A$617</formula>
    </cfRule>
    <cfRule type="cellIs" dxfId="164" priority="341" operator="equal">
      <formula>$A$616</formula>
    </cfRule>
    <cfRule type="cellIs" dxfId="163" priority="342" operator="equal">
      <formula>$A$615</formula>
    </cfRule>
    <cfRule type="cellIs" dxfId="162" priority="343" operator="equal">
      <formula>$A$614</formula>
    </cfRule>
    <cfRule type="cellIs" dxfId="161" priority="344" operator="equal">
      <formula>$A$613</formula>
    </cfRule>
    <cfRule type="cellIs" dxfId="160" priority="345" operator="equal">
      <formula>$A$612</formula>
    </cfRule>
    <cfRule type="cellIs" dxfId="159" priority="346" operator="equal">
      <formula>$A$611</formula>
    </cfRule>
    <cfRule type="cellIs" dxfId="158" priority="347" operator="equal">
      <formula>$A$610</formula>
    </cfRule>
    <cfRule type="cellIs" dxfId="157" priority="348" operator="equal">
      <formula>$A$609</formula>
    </cfRule>
    <cfRule type="cellIs" dxfId="156" priority="349" operator="equal">
      <formula>$A$608</formula>
    </cfRule>
    <cfRule type="cellIs" dxfId="155" priority="350" operator="equal">
      <formula>$A$607</formula>
    </cfRule>
    <cfRule type="cellIs" dxfId="154" priority="351" operator="equal">
      <formula>$A$606</formula>
    </cfRule>
    <cfRule type="cellIs" dxfId="153" priority="352" operator="equal">
      <formula>$A$605</formula>
    </cfRule>
    <cfRule type="cellIs" dxfId="152" priority="353" operator="equal">
      <formula>$A$604</formula>
    </cfRule>
    <cfRule type="cellIs" dxfId="151" priority="354" operator="equal">
      <formula>$A$603</formula>
    </cfRule>
    <cfRule type="cellIs" dxfId="150" priority="355" operator="equal">
      <formula>$A$602</formula>
    </cfRule>
    <cfRule type="cellIs" dxfId="149" priority="356" operator="equal">
      <formula>$A$1048560</formula>
    </cfRule>
  </conditionalFormatting>
  <conditionalFormatting sqref="A4">
    <cfRule type="cellIs" dxfId="148" priority="374" operator="equal">
      <formula>$A$616</formula>
    </cfRule>
    <cfRule type="cellIs" dxfId="147" priority="375" operator="equal">
      <formula>$A$615</formula>
    </cfRule>
    <cfRule type="cellIs" dxfId="146" priority="376" operator="equal">
      <formula>$A$614</formula>
    </cfRule>
    <cfRule type="cellIs" dxfId="145" priority="377" operator="equal">
      <formula>$A$613</formula>
    </cfRule>
    <cfRule type="cellIs" dxfId="144" priority="378" operator="equal">
      <formula>$A$612</formula>
    </cfRule>
    <cfRule type="cellIs" dxfId="143" priority="379" operator="equal">
      <formula>$A$611</formula>
    </cfRule>
    <cfRule type="cellIs" dxfId="142" priority="380" operator="equal">
      <formula>$A$610</formula>
    </cfRule>
    <cfRule type="cellIs" dxfId="141" priority="381" operator="equal">
      <formula>$A$609</formula>
    </cfRule>
    <cfRule type="cellIs" dxfId="140" priority="382" operator="equal">
      <formula>$A$608</formula>
    </cfRule>
    <cfRule type="cellIs" dxfId="139" priority="383" operator="equal">
      <formula>$A$607</formula>
    </cfRule>
    <cfRule type="cellIs" dxfId="138" priority="384" operator="equal">
      <formula>$A$606</formula>
    </cfRule>
    <cfRule type="cellIs" dxfId="137" priority="385" operator="equal">
      <formula>$A$605</formula>
    </cfRule>
    <cfRule type="cellIs" dxfId="136" priority="386" operator="equal">
      <formula>$A$604</formula>
    </cfRule>
    <cfRule type="cellIs" dxfId="135" priority="387" operator="equal">
      <formula>$A$603</formula>
    </cfRule>
    <cfRule type="cellIs" dxfId="134" priority="388" operator="equal">
      <formula>$A$602</formula>
    </cfRule>
    <cfRule type="cellIs" dxfId="133" priority="389" operator="equal">
      <formula>$A$1048560</formula>
    </cfRule>
    <cfRule type="cellIs" dxfId="132" priority="390" operator="equal">
      <formula>$A$1048559</formula>
    </cfRule>
  </conditionalFormatting>
  <conditionalFormatting sqref="A25">
    <cfRule type="cellIs" dxfId="131" priority="96" operator="equal">
      <formula>$A$603</formula>
    </cfRule>
    <cfRule type="cellIs" dxfId="130" priority="97" operator="equal">
      <formula>$A$620</formula>
    </cfRule>
    <cfRule type="cellIs" dxfId="129" priority="98" operator="equal">
      <formula>$A$619</formula>
    </cfRule>
    <cfRule type="cellIs" dxfId="128" priority="99" operator="equal">
      <formula>$A$618</formula>
    </cfRule>
    <cfRule type="cellIs" dxfId="127" priority="100" operator="equal">
      <formula>$A$617</formula>
    </cfRule>
    <cfRule type="cellIs" dxfId="126" priority="101" operator="equal">
      <formula>$A$616</formula>
    </cfRule>
    <cfRule type="cellIs" dxfId="125" priority="102" operator="equal">
      <formula>$A$615</formula>
    </cfRule>
    <cfRule type="cellIs" dxfId="124" priority="103" operator="equal">
      <formula>$A$614</formula>
    </cfRule>
    <cfRule type="cellIs" dxfId="123" priority="104" operator="equal">
      <formula>$A$613</formula>
    </cfRule>
    <cfRule type="cellIs" dxfId="122" priority="105" operator="equal">
      <formula>$A$612</formula>
    </cfRule>
    <cfRule type="cellIs" dxfId="121" priority="106" operator="equal">
      <formula>$A$611</formula>
    </cfRule>
    <cfRule type="cellIs" dxfId="120" priority="107" operator="equal">
      <formula>$A$610</formula>
    </cfRule>
    <cfRule type="cellIs" dxfId="119" priority="108" operator="equal">
      <formula>$A$609</formula>
    </cfRule>
    <cfRule type="cellIs" dxfId="118" priority="109" operator="equal">
      <formula>$A$608</formula>
    </cfRule>
    <cfRule type="cellIs" dxfId="117" priority="110" operator="equal">
      <formula>$A$607</formula>
    </cfRule>
    <cfRule type="cellIs" dxfId="116" priority="111" operator="equal">
      <formula>$A$606</formula>
    </cfRule>
    <cfRule type="cellIs" dxfId="115" priority="112" operator="equal">
      <formula>$A$605</formula>
    </cfRule>
    <cfRule type="cellIs" dxfId="114" priority="113" operator="equal">
      <formula>$A$604</formula>
    </cfRule>
  </conditionalFormatting>
  <conditionalFormatting sqref="A619">
    <cfRule type="cellIs" dxfId="113" priority="95" operator="equal">
      <formula>$A$619</formula>
    </cfRule>
  </conditionalFormatting>
  <conditionalFormatting sqref="G1:XFD1048576 F1 F3:F1048576 A1:E1048576 D8:N19">
    <cfRule type="cellIs" dxfId="112" priority="94" operator="equal">
      <formula>$A$619</formula>
    </cfRule>
  </conditionalFormatting>
  <conditionalFormatting sqref="A26">
    <cfRule type="cellIs" dxfId="111" priority="76" operator="equal">
      <formula>$A$603</formula>
    </cfRule>
    <cfRule type="cellIs" dxfId="110" priority="77" operator="equal">
      <formula>$A$620</formula>
    </cfRule>
    <cfRule type="cellIs" dxfId="109" priority="78" operator="equal">
      <formula>$A$619</formula>
    </cfRule>
    <cfRule type="cellIs" dxfId="108" priority="79" operator="equal">
      <formula>$A$618</formula>
    </cfRule>
    <cfRule type="cellIs" dxfId="107" priority="80" operator="equal">
      <formula>$A$617</formula>
    </cfRule>
    <cfRule type="cellIs" dxfId="106" priority="81" operator="equal">
      <formula>$A$616</formula>
    </cfRule>
    <cfRule type="cellIs" dxfId="105" priority="82" operator="equal">
      <formula>$A$615</formula>
    </cfRule>
    <cfRule type="cellIs" dxfId="104" priority="83" operator="equal">
      <formula>$A$614</formula>
    </cfRule>
    <cfRule type="cellIs" dxfId="103" priority="84" operator="equal">
      <formula>$A$613</formula>
    </cfRule>
    <cfRule type="cellIs" dxfId="102" priority="85" operator="equal">
      <formula>$A$612</formula>
    </cfRule>
    <cfRule type="cellIs" dxfId="101" priority="86" operator="equal">
      <formula>$A$611</formula>
    </cfRule>
    <cfRule type="cellIs" dxfId="100" priority="87" operator="equal">
      <formula>$A$610</formula>
    </cfRule>
    <cfRule type="cellIs" dxfId="99" priority="88" operator="equal">
      <formula>$A$609</formula>
    </cfRule>
    <cfRule type="cellIs" dxfId="98" priority="89" operator="equal">
      <formula>$A$608</formula>
    </cfRule>
    <cfRule type="cellIs" dxfId="97" priority="90" operator="equal">
      <formula>$A$607</formula>
    </cfRule>
    <cfRule type="cellIs" dxfId="96" priority="91" operator="equal">
      <formula>$A$606</formula>
    </cfRule>
    <cfRule type="cellIs" dxfId="95" priority="92" operator="equal">
      <formula>$A$605</formula>
    </cfRule>
    <cfRule type="cellIs" dxfId="94" priority="93" operator="equal">
      <formula>$A$604</formula>
    </cfRule>
  </conditionalFormatting>
  <conditionalFormatting sqref="A27">
    <cfRule type="cellIs" dxfId="93" priority="58" operator="equal">
      <formula>$A$603</formula>
    </cfRule>
    <cfRule type="cellIs" dxfId="92" priority="59" operator="equal">
      <formula>$A$620</formula>
    </cfRule>
    <cfRule type="cellIs" dxfId="91" priority="60" operator="equal">
      <formula>$A$619</formula>
    </cfRule>
    <cfRule type="cellIs" dxfId="90" priority="61" operator="equal">
      <formula>$A$618</formula>
    </cfRule>
    <cfRule type="cellIs" dxfId="89" priority="62" operator="equal">
      <formula>$A$617</formula>
    </cfRule>
    <cfRule type="cellIs" dxfId="88" priority="63" operator="equal">
      <formula>$A$616</formula>
    </cfRule>
    <cfRule type="cellIs" dxfId="87" priority="64" operator="equal">
      <formula>$A$615</formula>
    </cfRule>
    <cfRule type="cellIs" dxfId="86" priority="65" operator="equal">
      <formula>$A$614</formula>
    </cfRule>
    <cfRule type="cellIs" dxfId="85" priority="66" operator="equal">
      <formula>$A$613</formula>
    </cfRule>
    <cfRule type="cellIs" dxfId="84" priority="67" operator="equal">
      <formula>$A$612</formula>
    </cfRule>
    <cfRule type="cellIs" dxfId="83" priority="68" operator="equal">
      <formula>$A$611</formula>
    </cfRule>
    <cfRule type="cellIs" dxfId="82" priority="69" operator="equal">
      <formula>$A$610</formula>
    </cfRule>
    <cfRule type="cellIs" dxfId="81" priority="70" operator="equal">
      <formula>$A$609</formula>
    </cfRule>
    <cfRule type="cellIs" dxfId="80" priority="71" operator="equal">
      <formula>$A$608</formula>
    </cfRule>
    <cfRule type="cellIs" dxfId="79" priority="72" operator="equal">
      <formula>$A$607</formula>
    </cfRule>
    <cfRule type="cellIs" dxfId="78" priority="73" operator="equal">
      <formula>$A$606</formula>
    </cfRule>
    <cfRule type="cellIs" dxfId="77" priority="74" operator="equal">
      <formula>$A$605</formula>
    </cfRule>
    <cfRule type="cellIs" dxfId="76" priority="75" operator="equal">
      <formula>$A$604</formula>
    </cfRule>
  </conditionalFormatting>
  <conditionalFormatting sqref="C20:N20">
    <cfRule type="duplicateValues" dxfId="75" priority="57"/>
  </conditionalFormatting>
  <conditionalFormatting sqref="C20:N20">
    <cfRule type="cellIs" dxfId="74" priority="40" operator="equal">
      <formula>$A$586</formula>
    </cfRule>
    <cfRule type="cellIs" dxfId="73" priority="41" operator="equal">
      <formula>$A$585</formula>
    </cfRule>
    <cfRule type="cellIs" dxfId="72" priority="42" operator="equal">
      <formula>$A$584</formula>
    </cfRule>
    <cfRule type="cellIs" dxfId="71" priority="43" operator="equal">
      <formula>$A$583</formula>
    </cfRule>
    <cfRule type="cellIs" dxfId="70" priority="44" operator="equal">
      <formula>$A$582</formula>
    </cfRule>
    <cfRule type="cellIs" dxfId="69" priority="45" operator="equal">
      <formula>$A$581</formula>
    </cfRule>
    <cfRule type="cellIs" dxfId="68" priority="46" operator="equal">
      <formula>$A$580</formula>
    </cfRule>
    <cfRule type="cellIs" dxfId="67" priority="47" operator="equal">
      <formula>$A$579</formula>
    </cfRule>
    <cfRule type="cellIs" dxfId="66" priority="48" operator="equal">
      <formula>$A$578</formula>
    </cfRule>
    <cfRule type="cellIs" dxfId="65" priority="49" operator="equal">
      <formula>$A$577</formula>
    </cfRule>
    <cfRule type="cellIs" dxfId="64" priority="50" operator="equal">
      <formula>$A$576</formula>
    </cfRule>
    <cfRule type="cellIs" dxfId="63" priority="51" operator="equal">
      <formula>$A$575</formula>
    </cfRule>
    <cfRule type="cellIs" dxfId="62" priority="52" operator="equal">
      <formula>$A$574</formula>
    </cfRule>
    <cfRule type="cellIs" dxfId="61" priority="53" operator="equal">
      <formula>$A$573</formula>
    </cfRule>
    <cfRule type="cellIs" dxfId="60" priority="54" operator="equal">
      <formula>$A$572</formula>
    </cfRule>
    <cfRule type="cellIs" dxfId="59" priority="55" operator="equal">
      <formula>$A$571</formula>
    </cfRule>
    <cfRule type="cellIs" dxfId="58" priority="56" operator="equal">
      <formula>$A$570</formula>
    </cfRule>
  </conditionalFormatting>
  <conditionalFormatting sqref="C20:N20">
    <cfRule type="cellIs" dxfId="57" priority="39" operator="equal">
      <formula>$A$587</formula>
    </cfRule>
  </conditionalFormatting>
  <conditionalFormatting sqref="C20:N20">
    <cfRule type="duplicateValues" dxfId="56" priority="38"/>
  </conditionalFormatting>
  <conditionalFormatting sqref="C20:N20">
    <cfRule type="cellIs" dxfId="55" priority="21" operator="equal">
      <formula>$A$586</formula>
    </cfRule>
    <cfRule type="cellIs" dxfId="54" priority="22" operator="equal">
      <formula>$A$585</formula>
    </cfRule>
    <cfRule type="cellIs" dxfId="53" priority="23" operator="equal">
      <formula>$A$584</formula>
    </cfRule>
    <cfRule type="cellIs" dxfId="52" priority="24" operator="equal">
      <formula>$A$583</formula>
    </cfRule>
    <cfRule type="cellIs" dxfId="51" priority="25" operator="equal">
      <formula>$A$582</formula>
    </cfRule>
    <cfRule type="cellIs" dxfId="50" priority="26" operator="equal">
      <formula>$A$581</formula>
    </cfRule>
    <cfRule type="cellIs" dxfId="49" priority="27" operator="equal">
      <formula>$A$580</formula>
    </cfRule>
    <cfRule type="cellIs" dxfId="48" priority="28" operator="equal">
      <formula>$A$579</formula>
    </cfRule>
    <cfRule type="cellIs" dxfId="47" priority="29" operator="equal">
      <formula>$A$578</formula>
    </cfRule>
    <cfRule type="cellIs" dxfId="46" priority="30" operator="equal">
      <formula>$A$577</formula>
    </cfRule>
    <cfRule type="cellIs" dxfId="45" priority="31" operator="equal">
      <formula>$A$576</formula>
    </cfRule>
    <cfRule type="cellIs" dxfId="44" priority="32" operator="equal">
      <formula>$A$575</formula>
    </cfRule>
    <cfRule type="cellIs" dxfId="43" priority="33" operator="equal">
      <formula>$A$574</formula>
    </cfRule>
    <cfRule type="cellIs" dxfId="42" priority="34" operator="equal">
      <formula>$A$573</formula>
    </cfRule>
    <cfRule type="cellIs" dxfId="41" priority="35" operator="equal">
      <formula>$A$572</formula>
    </cfRule>
    <cfRule type="cellIs" dxfId="40" priority="36" operator="equal">
      <formula>$A$571</formula>
    </cfRule>
    <cfRule type="cellIs" dxfId="39" priority="37" operator="equal">
      <formula>$A$570</formula>
    </cfRule>
  </conditionalFormatting>
  <conditionalFormatting sqref="C20:N20">
    <cfRule type="cellIs" dxfId="38" priority="20" operator="equal">
      <formula>$A$587</formula>
    </cfRule>
  </conditionalFormatting>
  <conditionalFormatting sqref="C20">
    <cfRule type="duplicateValues" dxfId="37" priority="19"/>
  </conditionalFormatting>
  <conditionalFormatting sqref="D20:N20">
    <cfRule type="duplicateValues" dxfId="35" priority="18"/>
  </conditionalFormatting>
  <conditionalFormatting sqref="C20:N20">
    <cfRule type="cellIs" dxfId="33" priority="1" operator="equal">
      <formula>$A$205</formula>
    </cfRule>
    <cfRule type="cellIs" dxfId="32" priority="2" operator="equal">
      <formula>$A$204</formula>
    </cfRule>
    <cfRule type="cellIs" dxfId="31" priority="3" operator="equal">
      <formula>$A$203</formula>
    </cfRule>
    <cfRule type="cellIs" dxfId="30" priority="4" operator="equal">
      <formula>$A$202</formula>
    </cfRule>
    <cfRule type="cellIs" dxfId="29" priority="5" operator="equal">
      <formula>$A$201</formula>
    </cfRule>
    <cfRule type="cellIs" dxfId="28" priority="6" operator="equal">
      <formula>$A$200</formula>
    </cfRule>
    <cfRule type="cellIs" dxfId="27" priority="7" operator="equal">
      <formula>#REF!</formula>
    </cfRule>
    <cfRule type="cellIs" dxfId="26" priority="8" operator="equal">
      <formula>#REF!</formula>
    </cfRule>
    <cfRule type="cellIs" dxfId="25" priority="9" operator="equal">
      <formula>#REF!</formula>
    </cfRule>
    <cfRule type="cellIs" dxfId="24" priority="10" operator="equal">
      <formula>#REF!</formula>
    </cfRule>
    <cfRule type="cellIs" dxfId="23" priority="11" operator="equal">
      <formula>#REF!</formula>
    </cfRule>
    <cfRule type="cellIs" dxfId="22" priority="12" operator="equal">
      <formula>#REF!</formula>
    </cfRule>
    <cfRule type="cellIs" dxfId="21" priority="13" operator="equal">
      <formula>#REF!</formula>
    </cfRule>
    <cfRule type="cellIs" dxfId="20" priority="14" operator="equal">
      <formula>#REF!</formula>
    </cfRule>
    <cfRule type="cellIs" dxfId="19" priority="15" operator="equal">
      <formula>#REF!</formula>
    </cfRule>
    <cfRule type="cellIs" dxfId="18" priority="16" operator="equal">
      <formula>#REF!</formula>
    </cfRule>
    <cfRule type="cellIs" dxfId="17" priority="17" operator="equal">
      <formula>#REF!</formula>
    </cfRule>
  </conditionalFormatting>
  <pageMargins left="0.5" right="0" top="0.25" bottom="0" header="0" footer="0"/>
  <pageSetup paperSize="17" orientation="landscape" r:id="rId1"/>
  <headerFooter alignWithMargins="0">
    <oddFooter>&amp;C&amp;F&amp;R&amp;P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L40"/>
  <sheetViews>
    <sheetView topLeftCell="A4" zoomScale="130" zoomScaleNormal="130" zoomScalePageLayoutView="85" workbookViewId="0">
      <selection activeCell="B4" sqref="B4:D28"/>
    </sheetView>
  </sheetViews>
  <sheetFormatPr defaultColWidth="8.85546875" defaultRowHeight="12.75"/>
  <cols>
    <col min="1" max="1" width="4.42578125" style="40" customWidth="1"/>
    <col min="2" max="2" width="10.5703125" style="40" bestFit="1" customWidth="1"/>
    <col min="3" max="3" width="9.5703125" style="40" customWidth="1"/>
    <col min="4" max="4" width="12.42578125" style="40" customWidth="1"/>
    <col min="5" max="5" width="11.42578125" style="40" customWidth="1"/>
    <col min="6" max="6" width="11.42578125" style="45" customWidth="1"/>
    <col min="7" max="7" width="11" style="40" customWidth="1"/>
    <col min="8" max="8" width="11.42578125" style="40" customWidth="1"/>
    <col min="9" max="9" width="10.5703125" style="40" customWidth="1"/>
    <col min="10" max="10" width="4.140625" style="40" customWidth="1"/>
    <col min="11" max="11" width="9.42578125" style="40" bestFit="1" customWidth="1"/>
    <col min="12" max="16384" width="8.85546875" style="40"/>
  </cols>
  <sheetData>
    <row r="2" spans="2:12" ht="15">
      <c r="B2" s="39" t="s">
        <v>31</v>
      </c>
      <c r="F2" s="41"/>
      <c r="G2" s="42"/>
    </row>
    <row r="3" spans="2:12">
      <c r="C3" s="43"/>
      <c r="D3" s="44"/>
      <c r="E3" s="44"/>
      <c r="J3" s="44"/>
    </row>
    <row r="4" spans="2:12" ht="15">
      <c r="B4" s="46">
        <v>42334</v>
      </c>
      <c r="C4" s="47" t="str">
        <f>TEXT(B4,"dddd")</f>
        <v>Thursday</v>
      </c>
      <c r="D4" s="48" t="s">
        <v>32</v>
      </c>
      <c r="E4" s="44"/>
      <c r="F4" s="44"/>
      <c r="G4" s="49"/>
      <c r="L4" s="49"/>
    </row>
    <row r="5" spans="2:12" ht="15">
      <c r="B5" s="46">
        <v>42335</v>
      </c>
      <c r="C5" s="47" t="str">
        <f t="shared" ref="C5:C28" si="0">TEXT(B5,"dddd")</f>
        <v>Friday</v>
      </c>
      <c r="D5" s="48" t="s">
        <v>32</v>
      </c>
      <c r="F5" s="44"/>
      <c r="G5" s="49"/>
    </row>
    <row r="6" spans="2:12" ht="15">
      <c r="B6" s="46">
        <v>42362</v>
      </c>
      <c r="C6" s="47" t="str">
        <f t="shared" si="0"/>
        <v>Thursday</v>
      </c>
      <c r="D6" s="48" t="s">
        <v>33</v>
      </c>
      <c r="F6" s="44"/>
      <c r="G6" s="49"/>
      <c r="L6" s="49"/>
    </row>
    <row r="7" spans="2:12" ht="15">
      <c r="B7" s="46">
        <v>42363</v>
      </c>
      <c r="C7" s="47" t="str">
        <f t="shared" si="0"/>
        <v>Friday</v>
      </c>
      <c r="D7" s="48" t="s">
        <v>33</v>
      </c>
      <c r="F7" s="44"/>
      <c r="G7" s="49"/>
    </row>
    <row r="8" spans="2:12" ht="15">
      <c r="B8" s="46">
        <v>42369</v>
      </c>
      <c r="C8" s="47" t="str">
        <f t="shared" si="0"/>
        <v>Thursday</v>
      </c>
      <c r="D8" s="48" t="s">
        <v>34</v>
      </c>
      <c r="F8" s="44"/>
      <c r="G8" s="49"/>
      <c r="L8" s="49"/>
    </row>
    <row r="9" spans="2:12" ht="15">
      <c r="B9" s="46">
        <v>42370</v>
      </c>
      <c r="C9" s="47" t="str">
        <f t="shared" si="0"/>
        <v>Friday</v>
      </c>
      <c r="D9" s="48" t="s">
        <v>34</v>
      </c>
      <c r="F9" s="44"/>
      <c r="G9" s="49"/>
    </row>
    <row r="10" spans="2:12" ht="15">
      <c r="B10" s="46">
        <v>42384</v>
      </c>
      <c r="C10" s="47" t="str">
        <f t="shared" si="0"/>
        <v>Friday</v>
      </c>
      <c r="D10" s="48" t="s">
        <v>35</v>
      </c>
      <c r="F10" s="44"/>
      <c r="G10" s="49"/>
      <c r="K10" s="49"/>
    </row>
    <row r="11" spans="2:12" ht="15">
      <c r="B11" s="46">
        <v>42387</v>
      </c>
      <c r="C11" s="47" t="str">
        <f t="shared" si="0"/>
        <v>Monday</v>
      </c>
      <c r="D11" s="50" t="s">
        <v>36</v>
      </c>
      <c r="F11" s="44"/>
      <c r="G11" s="49"/>
      <c r="K11" s="49"/>
    </row>
    <row r="12" spans="2:12" ht="15">
      <c r="B12" s="46">
        <v>42395</v>
      </c>
      <c r="C12" s="47" t="str">
        <f t="shared" si="0"/>
        <v>Tuesday</v>
      </c>
      <c r="D12" s="48" t="s">
        <v>37</v>
      </c>
      <c r="F12" s="44"/>
      <c r="G12" s="49"/>
    </row>
    <row r="13" spans="2:12" ht="15">
      <c r="B13" s="46">
        <v>42415</v>
      </c>
      <c r="C13" s="47" t="str">
        <f t="shared" si="0"/>
        <v>Monday</v>
      </c>
      <c r="D13" s="48" t="s">
        <v>38</v>
      </c>
      <c r="F13" s="44"/>
      <c r="G13" s="49"/>
      <c r="K13" s="49"/>
    </row>
    <row r="14" spans="2:12" ht="15">
      <c r="B14" s="46"/>
      <c r="C14" s="47" t="str">
        <f t="shared" si="0"/>
        <v>Saturday</v>
      </c>
      <c r="D14" s="48" t="s">
        <v>39</v>
      </c>
      <c r="F14" s="44"/>
      <c r="G14" s="49"/>
      <c r="K14" s="49"/>
    </row>
    <row r="15" spans="2:12" ht="15">
      <c r="B15" s="46">
        <v>42517</v>
      </c>
      <c r="C15" s="47" t="str">
        <f t="shared" si="0"/>
        <v>Friday</v>
      </c>
      <c r="D15" s="48" t="s">
        <v>40</v>
      </c>
      <c r="F15" s="44"/>
      <c r="G15" s="49"/>
      <c r="K15" s="49"/>
    </row>
    <row r="16" spans="2:12">
      <c r="B16" s="46">
        <v>42520</v>
      </c>
      <c r="C16" s="47" t="str">
        <f t="shared" si="0"/>
        <v>Monday</v>
      </c>
      <c r="D16" s="48" t="s">
        <v>41</v>
      </c>
      <c r="F16" s="44"/>
      <c r="G16" s="45"/>
    </row>
    <row r="17" spans="2:11" ht="15">
      <c r="B17" s="46">
        <v>42555</v>
      </c>
      <c r="C17" s="47" t="str">
        <f t="shared" si="0"/>
        <v>Monday</v>
      </c>
      <c r="D17" s="48" t="s">
        <v>42</v>
      </c>
      <c r="F17" s="44"/>
      <c r="G17" s="49"/>
      <c r="K17" s="49"/>
    </row>
    <row r="18" spans="2:11" ht="15">
      <c r="B18" s="46">
        <v>42597</v>
      </c>
      <c r="C18" s="47" t="str">
        <f t="shared" si="0"/>
        <v>Monday</v>
      </c>
      <c r="D18" s="48" t="s">
        <v>43</v>
      </c>
      <c r="F18" s="44"/>
      <c r="G18" s="49"/>
    </row>
    <row r="19" spans="2:11" ht="15">
      <c r="B19" s="46">
        <v>42615</v>
      </c>
      <c r="C19" s="47" t="str">
        <f t="shared" si="0"/>
        <v>Friday</v>
      </c>
      <c r="D19" s="48" t="s">
        <v>44</v>
      </c>
      <c r="F19" s="44"/>
      <c r="G19" s="49"/>
    </row>
    <row r="20" spans="2:11" ht="15">
      <c r="B20" s="46">
        <v>42618</v>
      </c>
      <c r="C20" s="47" t="str">
        <f t="shared" si="0"/>
        <v>Monday</v>
      </c>
      <c r="D20" s="48" t="s">
        <v>45</v>
      </c>
      <c r="F20" s="44"/>
      <c r="G20" s="49"/>
      <c r="K20" s="49"/>
    </row>
    <row r="21" spans="2:11" ht="15">
      <c r="B21" s="46">
        <v>42697</v>
      </c>
      <c r="C21" s="47" t="str">
        <f t="shared" si="0"/>
        <v>Wednesday</v>
      </c>
      <c r="D21" s="48" t="s">
        <v>46</v>
      </c>
      <c r="F21" s="44"/>
      <c r="G21" s="49"/>
      <c r="K21" s="49"/>
    </row>
    <row r="22" spans="2:11" ht="15">
      <c r="B22" s="51">
        <v>42698</v>
      </c>
      <c r="C22" s="47" t="str">
        <f t="shared" si="0"/>
        <v>Thursday</v>
      </c>
      <c r="D22" s="48" t="s">
        <v>32</v>
      </c>
      <c r="F22" s="44"/>
      <c r="G22" s="49"/>
    </row>
    <row r="23" spans="2:11" ht="15">
      <c r="B23" s="51">
        <v>42699</v>
      </c>
      <c r="C23" s="47" t="str">
        <f t="shared" si="0"/>
        <v>Friday</v>
      </c>
      <c r="D23" s="48" t="s">
        <v>32</v>
      </c>
      <c r="E23" s="39"/>
      <c r="F23" s="44"/>
      <c r="G23" s="49"/>
      <c r="K23" s="49"/>
    </row>
    <row r="24" spans="2:11" ht="15">
      <c r="B24" s="52">
        <v>42727</v>
      </c>
      <c r="C24" s="47" t="str">
        <f t="shared" si="0"/>
        <v>Friday</v>
      </c>
      <c r="D24" s="48" t="s">
        <v>47</v>
      </c>
      <c r="F24" s="44"/>
      <c r="G24" s="49"/>
    </row>
    <row r="25" spans="2:11" ht="15">
      <c r="B25" s="52">
        <v>42730</v>
      </c>
      <c r="C25" s="47" t="str">
        <f t="shared" si="0"/>
        <v>Monday</v>
      </c>
      <c r="D25" s="48" t="s">
        <v>33</v>
      </c>
      <c r="F25" s="44"/>
      <c r="G25" s="49"/>
      <c r="K25" s="49"/>
    </row>
    <row r="26" spans="2:11" ht="15">
      <c r="B26" s="52">
        <v>42734</v>
      </c>
      <c r="C26" s="47" t="str">
        <f t="shared" si="0"/>
        <v>Friday</v>
      </c>
      <c r="D26" s="48" t="s">
        <v>34</v>
      </c>
      <c r="F26" s="44"/>
      <c r="G26" s="49"/>
    </row>
    <row r="27" spans="2:11">
      <c r="B27" s="52"/>
      <c r="C27" s="47" t="str">
        <f t="shared" si="0"/>
        <v>Saturday</v>
      </c>
      <c r="D27" s="48"/>
      <c r="F27" s="44"/>
      <c r="G27" s="45"/>
    </row>
    <row r="28" spans="2:11">
      <c r="B28" s="52"/>
      <c r="C28" s="47" t="str">
        <f t="shared" si="0"/>
        <v>Saturday</v>
      </c>
      <c r="D28" s="48"/>
      <c r="F28" s="44"/>
      <c r="G28" s="45"/>
      <c r="K28" s="53"/>
    </row>
    <row r="29" spans="2:11">
      <c r="C29" s="54"/>
      <c r="E29" s="44"/>
    </row>
    <row r="30" spans="2:11">
      <c r="C30" s="54"/>
      <c r="E30" s="44"/>
    </row>
    <row r="31" spans="2:11">
      <c r="C31" s="54"/>
      <c r="E31" s="44"/>
    </row>
    <row r="32" spans="2:11">
      <c r="B32" s="39" t="s">
        <v>48</v>
      </c>
      <c r="C32" s="54"/>
      <c r="E32" s="44"/>
    </row>
    <row r="33" spans="2:10">
      <c r="B33" s="46">
        <v>42370</v>
      </c>
      <c r="C33" s="39" t="s">
        <v>49</v>
      </c>
      <c r="E33" s="44"/>
    </row>
    <row r="34" spans="2:10">
      <c r="B34" s="46">
        <v>42454</v>
      </c>
      <c r="C34" s="39" t="s">
        <v>50</v>
      </c>
      <c r="J34" s="53"/>
    </row>
    <row r="35" spans="2:10">
      <c r="B35" s="46">
        <v>42457</v>
      </c>
      <c r="C35" s="39" t="s">
        <v>51</v>
      </c>
    </row>
    <row r="36" spans="2:10">
      <c r="B36" s="46">
        <v>42492</v>
      </c>
      <c r="C36" s="55" t="s">
        <v>52</v>
      </c>
    </row>
    <row r="37" spans="2:10">
      <c r="B37" s="46">
        <v>42520</v>
      </c>
      <c r="C37" s="55" t="s">
        <v>53</v>
      </c>
      <c r="J37" s="56"/>
    </row>
    <row r="38" spans="2:10">
      <c r="B38" s="46">
        <v>42611</v>
      </c>
      <c r="C38" s="55" t="s">
        <v>54</v>
      </c>
    </row>
    <row r="39" spans="2:10">
      <c r="B39" s="46">
        <v>42730</v>
      </c>
      <c r="C39" s="55" t="s">
        <v>55</v>
      </c>
    </row>
    <row r="40" spans="2:10">
      <c r="B40" s="46">
        <v>42731</v>
      </c>
      <c r="C40" s="55" t="s">
        <v>56</v>
      </c>
      <c r="J40" s="53"/>
    </row>
  </sheetData>
  <pageMargins left="0.75" right="0.75" top="1" bottom="1" header="0.5" footer="0.5"/>
  <pageSetup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3:I28"/>
  <sheetViews>
    <sheetView workbookViewId="0">
      <selection activeCell="A4" sqref="A4:A15"/>
    </sheetView>
  </sheetViews>
  <sheetFormatPr defaultRowHeight="12.75"/>
  <cols>
    <col min="1" max="1" width="13.140625" bestFit="1" customWidth="1"/>
    <col min="2" max="2" width="10.85546875" bestFit="1" customWidth="1"/>
    <col min="3" max="3" width="18.5703125" bestFit="1" customWidth="1"/>
    <col min="5" max="5" width="7.28515625" bestFit="1" customWidth="1"/>
    <col min="6" max="6" width="11.5703125" bestFit="1" customWidth="1"/>
    <col min="7" max="7" width="7.28515625" bestFit="1" customWidth="1"/>
    <col min="8" max="8" width="10.140625" bestFit="1" customWidth="1"/>
    <col min="9" max="9" width="16" bestFit="1" customWidth="1"/>
  </cols>
  <sheetData>
    <row r="3" spans="1:9">
      <c r="A3" s="57" t="s">
        <v>57</v>
      </c>
      <c r="B3" s="57" t="s">
        <v>58</v>
      </c>
      <c r="C3" s="58" t="s">
        <v>59</v>
      </c>
      <c r="I3" s="59" t="s">
        <v>60</v>
      </c>
    </row>
    <row r="4" spans="1:9">
      <c r="A4" s="60">
        <v>42380</v>
      </c>
      <c r="B4" t="str">
        <f>TEXT(A4,"dddd")</f>
        <v>Monday</v>
      </c>
      <c r="C4" t="str">
        <f>IF(B4="Saturday","change Mail date", IF(B4="Sunday", "change Mail date", "No Error"))</f>
        <v>No Error</v>
      </c>
      <c r="E4" s="61">
        <f>A4</f>
        <v>42380</v>
      </c>
      <c r="F4" s="62">
        <v>42334</v>
      </c>
      <c r="G4" s="61">
        <f>F4</f>
        <v>42334</v>
      </c>
      <c r="H4" t="e">
        <f t="shared" ref="H4:H15" si="0">VLOOKUP(E4,G:G,1,0)</f>
        <v>#N/A</v>
      </c>
      <c r="I4" t="e">
        <f>IF(H4="#N/A","No Error", "change Mail date")</f>
        <v>#N/A</v>
      </c>
    </row>
    <row r="5" spans="1:9">
      <c r="A5" s="60">
        <v>42408</v>
      </c>
      <c r="B5" t="str">
        <f t="shared" ref="B5:B15" si="1">TEXT(A5,"dddd")</f>
        <v>Monday</v>
      </c>
      <c r="C5" t="str">
        <f t="shared" ref="C5:C15" si="2">IF(B5="Saturday","change Mail date", IF(B5="Sunday", "change Mail date", "No Error"))</f>
        <v>No Error</v>
      </c>
      <c r="E5" s="61">
        <f t="shared" ref="E5:E15" si="3">A5</f>
        <v>42408</v>
      </c>
      <c r="F5" s="62">
        <v>42335</v>
      </c>
      <c r="G5" s="61">
        <f t="shared" ref="G5:G25" si="4">F5</f>
        <v>42335</v>
      </c>
      <c r="H5" t="e">
        <f t="shared" si="0"/>
        <v>#N/A</v>
      </c>
      <c r="I5" t="e">
        <f t="shared" ref="I5:I15" si="5">IF(H5="#N/A","No Error", "change Mail date")</f>
        <v>#N/A</v>
      </c>
    </row>
    <row r="6" spans="1:9">
      <c r="A6" s="60">
        <v>42437</v>
      </c>
      <c r="B6" t="str">
        <f t="shared" si="1"/>
        <v>Tuesday</v>
      </c>
      <c r="C6" t="str">
        <f t="shared" si="2"/>
        <v>No Error</v>
      </c>
      <c r="E6" s="61">
        <f t="shared" si="3"/>
        <v>42437</v>
      </c>
      <c r="F6" s="62">
        <v>42362</v>
      </c>
      <c r="G6" s="61">
        <f t="shared" si="4"/>
        <v>42362</v>
      </c>
      <c r="H6" t="e">
        <f t="shared" si="0"/>
        <v>#N/A</v>
      </c>
      <c r="I6" t="e">
        <f t="shared" si="5"/>
        <v>#N/A</v>
      </c>
    </row>
    <row r="7" spans="1:9">
      <c r="A7" s="60">
        <v>42468</v>
      </c>
      <c r="B7" t="str">
        <f t="shared" si="1"/>
        <v>Friday</v>
      </c>
      <c r="C7" t="str">
        <f t="shared" si="2"/>
        <v>No Error</v>
      </c>
      <c r="E7" s="61">
        <f t="shared" si="3"/>
        <v>42468</v>
      </c>
      <c r="F7" s="62">
        <v>42363</v>
      </c>
      <c r="G7" s="61">
        <f t="shared" si="4"/>
        <v>42363</v>
      </c>
      <c r="H7" t="e">
        <f t="shared" si="0"/>
        <v>#N/A</v>
      </c>
      <c r="I7" t="e">
        <f t="shared" si="5"/>
        <v>#N/A</v>
      </c>
    </row>
    <row r="8" spans="1:9">
      <c r="A8" s="60">
        <v>42499</v>
      </c>
      <c r="B8" t="str">
        <f t="shared" si="1"/>
        <v>Monday</v>
      </c>
      <c r="C8" t="str">
        <f t="shared" si="2"/>
        <v>No Error</v>
      </c>
      <c r="E8" s="61">
        <f t="shared" si="3"/>
        <v>42499</v>
      </c>
      <c r="F8" s="62">
        <v>42369</v>
      </c>
      <c r="G8" s="61">
        <f t="shared" si="4"/>
        <v>42369</v>
      </c>
      <c r="H8" t="e">
        <f t="shared" si="0"/>
        <v>#N/A</v>
      </c>
      <c r="I8" t="e">
        <f t="shared" si="5"/>
        <v>#N/A</v>
      </c>
    </row>
    <row r="9" spans="1:9">
      <c r="A9" s="60">
        <v>42529</v>
      </c>
      <c r="B9" t="str">
        <f t="shared" si="1"/>
        <v>Wednesday</v>
      </c>
      <c r="C9" t="str">
        <f t="shared" si="2"/>
        <v>No Error</v>
      </c>
      <c r="E9" s="61">
        <f t="shared" si="3"/>
        <v>42529</v>
      </c>
      <c r="F9" s="62">
        <v>42370</v>
      </c>
      <c r="G9" s="61">
        <f t="shared" si="4"/>
        <v>42370</v>
      </c>
      <c r="H9" t="e">
        <f t="shared" si="0"/>
        <v>#N/A</v>
      </c>
      <c r="I9" t="e">
        <f t="shared" si="5"/>
        <v>#N/A</v>
      </c>
    </row>
    <row r="10" spans="1:9">
      <c r="A10" s="60">
        <v>42562</v>
      </c>
      <c r="B10" t="str">
        <f t="shared" si="1"/>
        <v>Monday</v>
      </c>
      <c r="C10" t="str">
        <f t="shared" si="2"/>
        <v>No Error</v>
      </c>
      <c r="E10" s="61">
        <f t="shared" si="3"/>
        <v>42562</v>
      </c>
      <c r="F10" s="62">
        <v>42384</v>
      </c>
      <c r="G10" s="61">
        <f t="shared" si="4"/>
        <v>42384</v>
      </c>
      <c r="H10" t="e">
        <f t="shared" si="0"/>
        <v>#N/A</v>
      </c>
      <c r="I10" t="e">
        <f t="shared" si="5"/>
        <v>#N/A</v>
      </c>
    </row>
    <row r="11" spans="1:9">
      <c r="A11" s="60">
        <v>42590</v>
      </c>
      <c r="B11" t="str">
        <f t="shared" si="1"/>
        <v>Monday</v>
      </c>
      <c r="C11" t="str">
        <f t="shared" si="2"/>
        <v>No Error</v>
      </c>
      <c r="E11" s="61">
        <f t="shared" si="3"/>
        <v>42590</v>
      </c>
      <c r="F11" s="62">
        <v>42387</v>
      </c>
      <c r="G11" s="61">
        <f t="shared" si="4"/>
        <v>42387</v>
      </c>
      <c r="H11" t="e">
        <f t="shared" si="0"/>
        <v>#N/A</v>
      </c>
      <c r="I11" t="e">
        <f t="shared" si="5"/>
        <v>#N/A</v>
      </c>
    </row>
    <row r="12" spans="1:9">
      <c r="A12" s="60">
        <v>42625</v>
      </c>
      <c r="B12" t="str">
        <f t="shared" si="1"/>
        <v>Monday</v>
      </c>
      <c r="C12" t="str">
        <f t="shared" si="2"/>
        <v>No Error</v>
      </c>
      <c r="E12" s="61">
        <f t="shared" si="3"/>
        <v>42625</v>
      </c>
      <c r="F12" s="62">
        <v>42395</v>
      </c>
      <c r="G12" s="61">
        <f t="shared" si="4"/>
        <v>42395</v>
      </c>
      <c r="H12" t="e">
        <f t="shared" si="0"/>
        <v>#N/A</v>
      </c>
      <c r="I12" t="e">
        <f t="shared" si="5"/>
        <v>#N/A</v>
      </c>
    </row>
    <row r="13" spans="1:9">
      <c r="A13" s="60">
        <v>42653</v>
      </c>
      <c r="B13" t="str">
        <f t="shared" si="1"/>
        <v>Monday</v>
      </c>
      <c r="C13" t="str">
        <f t="shared" si="2"/>
        <v>No Error</v>
      </c>
      <c r="E13" s="61">
        <f t="shared" si="3"/>
        <v>42653</v>
      </c>
      <c r="F13" s="62">
        <v>42415</v>
      </c>
      <c r="G13" s="61">
        <f t="shared" si="4"/>
        <v>42415</v>
      </c>
      <c r="H13" t="e">
        <f t="shared" si="0"/>
        <v>#N/A</v>
      </c>
      <c r="I13" t="e">
        <f t="shared" si="5"/>
        <v>#N/A</v>
      </c>
    </row>
    <row r="14" spans="1:9">
      <c r="A14" s="60">
        <v>42682</v>
      </c>
      <c r="B14" t="str">
        <f t="shared" si="1"/>
        <v>Tuesday</v>
      </c>
      <c r="C14" t="str">
        <f t="shared" si="2"/>
        <v>No Error</v>
      </c>
      <c r="E14" s="61">
        <f t="shared" si="3"/>
        <v>42682</v>
      </c>
      <c r="F14" s="62">
        <v>42517</v>
      </c>
      <c r="G14" s="61">
        <f t="shared" si="4"/>
        <v>42517</v>
      </c>
      <c r="H14" s="63" t="e">
        <f t="shared" si="0"/>
        <v>#N/A</v>
      </c>
      <c r="I14" t="e">
        <f t="shared" si="5"/>
        <v>#N/A</v>
      </c>
    </row>
    <row r="15" spans="1:9">
      <c r="A15" s="60">
        <v>42712</v>
      </c>
      <c r="B15" t="str">
        <f t="shared" si="1"/>
        <v>Thursday</v>
      </c>
      <c r="C15" t="str">
        <f t="shared" si="2"/>
        <v>No Error</v>
      </c>
      <c r="E15" s="61">
        <f t="shared" si="3"/>
        <v>42712</v>
      </c>
      <c r="F15" s="62">
        <v>42520</v>
      </c>
      <c r="G15" s="61">
        <f t="shared" si="4"/>
        <v>42520</v>
      </c>
      <c r="H15" t="e">
        <f t="shared" si="0"/>
        <v>#N/A</v>
      </c>
      <c r="I15" t="e">
        <f t="shared" si="5"/>
        <v>#N/A</v>
      </c>
    </row>
    <row r="16" spans="1:9">
      <c r="E16" s="61"/>
      <c r="F16" s="62">
        <v>42555</v>
      </c>
      <c r="G16" s="61">
        <f t="shared" si="4"/>
        <v>42555</v>
      </c>
    </row>
    <row r="17" spans="5:7">
      <c r="E17" s="61"/>
      <c r="F17" s="62">
        <v>42597</v>
      </c>
      <c r="G17" s="61">
        <f t="shared" si="4"/>
        <v>42597</v>
      </c>
    </row>
    <row r="18" spans="5:7">
      <c r="E18" s="61"/>
      <c r="F18" s="62">
        <v>42615</v>
      </c>
      <c r="G18" s="61">
        <f t="shared" si="4"/>
        <v>42615</v>
      </c>
    </row>
    <row r="19" spans="5:7">
      <c r="E19" s="61"/>
      <c r="F19" s="62">
        <v>42618</v>
      </c>
      <c r="G19" s="61">
        <f t="shared" si="4"/>
        <v>42618</v>
      </c>
    </row>
    <row r="20" spans="5:7">
      <c r="E20" s="61"/>
      <c r="F20" s="62">
        <v>42697</v>
      </c>
      <c r="G20" s="61">
        <f t="shared" si="4"/>
        <v>42697</v>
      </c>
    </row>
    <row r="21" spans="5:7">
      <c r="E21" s="61"/>
      <c r="F21" s="64">
        <v>42698</v>
      </c>
      <c r="G21" s="61">
        <f t="shared" si="4"/>
        <v>42698</v>
      </c>
    </row>
    <row r="22" spans="5:7">
      <c r="E22" s="61"/>
      <c r="F22" s="64">
        <v>42699</v>
      </c>
      <c r="G22" s="61">
        <f t="shared" si="4"/>
        <v>42699</v>
      </c>
    </row>
    <row r="23" spans="5:7">
      <c r="E23" s="61"/>
      <c r="F23" s="65">
        <v>42727</v>
      </c>
      <c r="G23" s="61">
        <f t="shared" si="4"/>
        <v>42727</v>
      </c>
    </row>
    <row r="24" spans="5:7">
      <c r="E24" s="61"/>
      <c r="F24" s="65">
        <v>42730</v>
      </c>
      <c r="G24" s="61">
        <f t="shared" si="4"/>
        <v>42730</v>
      </c>
    </row>
    <row r="25" spans="5:7">
      <c r="E25" s="61"/>
      <c r="F25" s="65">
        <v>42734</v>
      </c>
      <c r="G25" s="61">
        <f t="shared" si="4"/>
        <v>42734</v>
      </c>
    </row>
    <row r="26" spans="5:7">
      <c r="E26" s="61"/>
      <c r="F26" s="65"/>
      <c r="G26" s="61"/>
    </row>
    <row r="27" spans="5:7">
      <c r="E27" s="61"/>
      <c r="F27" s="65"/>
      <c r="G27" s="61"/>
    </row>
    <row r="28" spans="5:7">
      <c r="E28" s="61"/>
    </row>
  </sheetData>
  <pageMargins left="0.7" right="0.7" top="0.75" bottom="0.75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2016</vt:lpstr>
      <vt:lpstr>holidays</vt:lpstr>
      <vt:lpstr>Mail date WeekdayValidation</vt:lpstr>
      <vt:lpstr>'2016'!Print_Area</vt:lpstr>
    </vt:vector>
  </TitlesOfParts>
  <Company>Advanstar Communications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51476781</cp:lastModifiedBy>
  <cp:lastPrinted>2013-06-18T22:38:12Z</cp:lastPrinted>
  <dcterms:created xsi:type="dcterms:W3CDTF">2004-01-21T20:24:14Z</dcterms:created>
  <dcterms:modified xsi:type="dcterms:W3CDTF">2016-01-06T14:12:28Z</dcterms:modified>
</cp:coreProperties>
</file>