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755" windowWidth="11235" windowHeight="8610"/>
  </bookViews>
  <sheets>
    <sheet name="2016" sheetId="4" r:id="rId1"/>
    <sheet name="holidays" sheetId="6" r:id="rId2"/>
    <sheet name="Mail date WeekdayValidation" sheetId="7" r:id="rId3"/>
  </sheets>
  <definedNames>
    <definedName name="_xlnm._FilterDatabase" localSheetId="1" hidden="1">holidays!$B$4:$D$28</definedName>
    <definedName name="OLE_LINK1" localSheetId="0">'2016'!#REF!</definedName>
    <definedName name="_xlnm.Print_Area" localSheetId="0">'2016'!$A$1:$O$31</definedName>
  </definedNames>
  <calcPr calcId="125725"/>
</workbook>
</file>

<file path=xl/calcChain.xml><?xml version="1.0" encoding="utf-8"?>
<calcChain xmlns="http://schemas.openxmlformats.org/spreadsheetml/2006/main">
  <c r="G25" i="7"/>
  <c r="G24"/>
  <c r="G23"/>
  <c r="G22"/>
  <c r="G21"/>
  <c r="G20"/>
  <c r="G19"/>
  <c r="G18"/>
  <c r="G17"/>
  <c r="G16"/>
  <c r="G15"/>
  <c r="E15"/>
  <c r="H15" s="1"/>
  <c r="I15" s="1"/>
  <c r="B15"/>
  <c r="C15" s="1"/>
  <c r="G14"/>
  <c r="E14"/>
  <c r="H14" s="1"/>
  <c r="I14" s="1"/>
  <c r="B14"/>
  <c r="C14" s="1"/>
  <c r="G13"/>
  <c r="E13"/>
  <c r="H13" s="1"/>
  <c r="I13" s="1"/>
  <c r="B13"/>
  <c r="C13" s="1"/>
  <c r="G12"/>
  <c r="E12"/>
  <c r="H12" s="1"/>
  <c r="I12" s="1"/>
  <c r="B12"/>
  <c r="C12" s="1"/>
  <c r="G11"/>
  <c r="E11"/>
  <c r="H11" s="1"/>
  <c r="I11" s="1"/>
  <c r="B11"/>
  <c r="C11" s="1"/>
  <c r="G10"/>
  <c r="E10"/>
  <c r="H10" s="1"/>
  <c r="I10" s="1"/>
  <c r="B10"/>
  <c r="C10" s="1"/>
  <c r="G9"/>
  <c r="E9"/>
  <c r="H9" s="1"/>
  <c r="I9" s="1"/>
  <c r="B9"/>
  <c r="C9" s="1"/>
  <c r="G8"/>
  <c r="E8"/>
  <c r="H8" s="1"/>
  <c r="I8" s="1"/>
  <c r="B8"/>
  <c r="C8" s="1"/>
  <c r="G7"/>
  <c r="E7"/>
  <c r="H7" s="1"/>
  <c r="I7" s="1"/>
  <c r="B7"/>
  <c r="C7" s="1"/>
  <c r="G6"/>
  <c r="E6"/>
  <c r="H6" s="1"/>
  <c r="I6" s="1"/>
  <c r="B6"/>
  <c r="C6" s="1"/>
  <c r="G5"/>
  <c r="E5"/>
  <c r="H5" s="1"/>
  <c r="I5" s="1"/>
  <c r="B5"/>
  <c r="C5" s="1"/>
  <c r="G4"/>
  <c r="E4"/>
  <c r="H4" s="1"/>
  <c r="I4" s="1"/>
  <c r="B4"/>
  <c r="C4" s="1"/>
  <c r="D8" i="4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N9"/>
  <c r="D10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D12"/>
  <c r="E12"/>
  <c r="F12"/>
  <c r="G12"/>
  <c r="H12"/>
  <c r="I12"/>
  <c r="J12"/>
  <c r="K12"/>
  <c r="L12"/>
  <c r="M12"/>
  <c r="N12"/>
  <c r="D13"/>
  <c r="E13"/>
  <c r="F13"/>
  <c r="G13"/>
  <c r="H13"/>
  <c r="I13"/>
  <c r="J13"/>
  <c r="K13"/>
  <c r="L13"/>
  <c r="M13"/>
  <c r="N13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D16"/>
  <c r="E16"/>
  <c r="F16"/>
  <c r="G16"/>
  <c r="H16"/>
  <c r="I16"/>
  <c r="J16"/>
  <c r="K16"/>
  <c r="L16"/>
  <c r="M16"/>
  <c r="N16"/>
  <c r="D17"/>
  <c r="E17"/>
  <c r="F17"/>
  <c r="G17"/>
  <c r="H17"/>
  <c r="I17"/>
  <c r="J17"/>
  <c r="K17"/>
  <c r="L17"/>
  <c r="M17"/>
  <c r="N17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C9"/>
  <c r="C10"/>
  <c r="C11"/>
  <c r="C12"/>
  <c r="C13"/>
  <c r="C14"/>
  <c r="C15"/>
  <c r="C16"/>
  <c r="C17"/>
  <c r="C18"/>
  <c r="C19"/>
  <c r="C8"/>
  <c r="C28" i="6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N7" i="4"/>
  <c r="M7"/>
  <c r="L7"/>
  <c r="K7"/>
  <c r="J7"/>
  <c r="I7"/>
  <c r="H7"/>
  <c r="G7"/>
  <c r="F7"/>
  <c r="E7"/>
  <c r="D7"/>
  <c r="B18"/>
  <c r="B19"/>
  <c r="B8"/>
  <c r="C7"/>
  <c r="B9"/>
  <c r="B10"/>
  <c r="B11"/>
  <c r="B12" l="1"/>
  <c r="B13" l="1"/>
  <c r="B14" l="1"/>
  <c r="B15" l="1"/>
  <c r="B16" l="1"/>
</calcChain>
</file>

<file path=xl/sharedStrings.xml><?xml version="1.0" encoding="utf-8"?>
<sst xmlns="http://schemas.openxmlformats.org/spreadsheetml/2006/main" count="75" uniqueCount="65">
  <si>
    <t>DAYS</t>
  </si>
  <si>
    <t>Final Approval</t>
  </si>
  <si>
    <t>E-newsletter mails</t>
  </si>
  <si>
    <t>Ad Close</t>
  </si>
  <si>
    <t>Material due for ads to be created by Web Ops</t>
  </si>
  <si>
    <t>Web Ad Trafficker send Ad Tags to Web PM</t>
  </si>
  <si>
    <t>Corrections are made by Web PM per instructions from ACI</t>
  </si>
  <si>
    <t>Corrections made by Web PM if necessary</t>
  </si>
  <si>
    <t>Emedia (SF) team schedule the mailing</t>
  </si>
  <si>
    <t>Web PM builds eNewsletter and sends proof link to ACI</t>
  </si>
  <si>
    <t>Issued</t>
  </si>
  <si>
    <t>Revised</t>
  </si>
  <si>
    <t>ACI</t>
  </si>
  <si>
    <t>V1</t>
  </si>
  <si>
    <t>V2</t>
  </si>
  <si>
    <t>V3</t>
  </si>
  <si>
    <r>
      <t xml:space="preserve">Final ads to Web PM </t>
    </r>
    <r>
      <rPr>
        <b/>
        <i/>
        <sz val="12"/>
        <rFont val="Calibri"/>
        <family val="2"/>
        <scheme val="minor"/>
      </rPr>
      <t>(referencing date for e-news)</t>
    </r>
  </si>
  <si>
    <t>Distribution List</t>
  </si>
  <si>
    <t>Version</t>
  </si>
  <si>
    <t>Holiday Note:</t>
  </si>
  <si>
    <t>Web Production Manager sends test email to ACI staff</t>
  </si>
  <si>
    <t>Web PM send mailing details to emedia (SF) team</t>
  </si>
  <si>
    <r>
      <t xml:space="preserve">ACI: </t>
    </r>
    <r>
      <rPr>
        <sz val="12"/>
        <rFont val="Calibri"/>
        <family val="2"/>
        <scheme val="minor"/>
      </rPr>
      <t>Francis Heid, Keith Hammerbeck, Carrie Landman</t>
    </r>
  </si>
  <si>
    <r>
      <rPr>
        <b/>
        <sz val="12"/>
        <rFont val="Calibri"/>
        <family val="2"/>
        <scheme val="minor"/>
      </rPr>
      <t xml:space="preserve">HCL: </t>
    </r>
    <r>
      <rPr>
        <sz val="12"/>
        <rFont val="Calibri"/>
        <family val="2"/>
        <scheme val="minor"/>
      </rPr>
      <t>ENL.AdvanstarSupport@mpe.hcl.com, lyrisapproval@media.advanstar.com</t>
    </r>
  </si>
  <si>
    <t>ACI Editor sends completed enewsletter instruction sheet to Web PM</t>
  </si>
  <si>
    <t>LCGC Europe e-Application Note Alert (Monthly Last Wednesday)</t>
  </si>
  <si>
    <t>Sarah Darcy, Michael J. Tessalone, Edward Fantuzzi, Laura Bush, Anne Lavigne</t>
  </si>
  <si>
    <t>Shaffer, Christine Shappell, Jerry Xenos, Elizabeth Thomas, Elizabeth McClean, Gareth Pickering</t>
  </si>
  <si>
    <t>Melissa Feiro, Megan L'Heureux, Stephen A. Brown, Cindy Delonas, Stephanie</t>
  </si>
  <si>
    <t>Jan - Dec</t>
  </si>
  <si>
    <t>2016 Production Schedule</t>
  </si>
  <si>
    <t>HCL:</t>
  </si>
  <si>
    <t>List of Holidays</t>
  </si>
  <si>
    <t>thanksgiving</t>
  </si>
  <si>
    <t>Christmas</t>
  </si>
  <si>
    <t>New Years</t>
  </si>
  <si>
    <t>Pongal (India)</t>
  </si>
  <si>
    <t xml:space="preserve">Martin Luther King Day </t>
  </si>
  <si>
    <t>Republic Day (India)</t>
  </si>
  <si>
    <t>Presidents Day</t>
  </si>
  <si>
    <t>RRD - Li</t>
  </si>
  <si>
    <t>Friday before Memorial Day, leave early</t>
  </si>
  <si>
    <t>Memorial Day</t>
  </si>
  <si>
    <t>Independence Day</t>
  </si>
  <si>
    <t>Independence Day (India)</t>
  </si>
  <si>
    <t>Friday before Labor Day, leave early</t>
  </si>
  <si>
    <t>Labor Day</t>
  </si>
  <si>
    <t>Thanksgiving, leave early</t>
  </si>
  <si>
    <t>RRD - Christmas</t>
  </si>
  <si>
    <t>UK Holiday</t>
  </si>
  <si>
    <t>New year</t>
  </si>
  <si>
    <t>Good Friday</t>
  </si>
  <si>
    <t>Easter Monday</t>
  </si>
  <si>
    <t>Early May Bank Holdiay</t>
  </si>
  <si>
    <t>May Bank Holiday</t>
  </si>
  <si>
    <t>Summber Bank Holiday</t>
  </si>
  <si>
    <t>Boxing day</t>
  </si>
  <si>
    <t>Christmas day</t>
  </si>
  <si>
    <t>Friday</t>
  </si>
  <si>
    <t>Tuesday</t>
  </si>
  <si>
    <t>Monday</t>
  </si>
  <si>
    <t>Mail Date</t>
  </si>
  <si>
    <t xml:space="preserve">Week Day </t>
  </si>
  <si>
    <t>Week Day Validation</t>
  </si>
  <si>
    <t>Holiday Validation</t>
  </si>
</sst>
</file>

<file path=xl/styles.xml><?xml version="1.0" encoding="utf-8"?>
<styleSheet xmlns="http://schemas.openxmlformats.org/spreadsheetml/2006/main">
  <numFmts count="5">
    <numFmt numFmtId="164" formatCode="m/d"/>
    <numFmt numFmtId="165" formatCode="mmm"/>
    <numFmt numFmtId="166" formatCode="m/d/yy;@"/>
    <numFmt numFmtId="167" formatCode="m/d;@"/>
    <numFmt numFmtId="168" formatCode="mm/dd/yy;@"/>
  </numFmts>
  <fonts count="19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rgb="FF3D3D3D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6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" fontId="0" fillId="0" borderId="0" xfId="0" applyNumberFormat="1" applyFill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right" wrapText="1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1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wrapText="1"/>
    </xf>
    <xf numFmtId="164" fontId="10" fillId="4" borderId="2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wrapText="1"/>
    </xf>
    <xf numFmtId="1" fontId="9" fillId="3" borderId="2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8" fontId="12" fillId="2" borderId="4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/>
    </xf>
    <xf numFmtId="167" fontId="8" fillId="3" borderId="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9" fillId="0" borderId="0" xfId="0" applyFont="1" applyFill="1" applyAlignment="1">
      <alignment horizontal="left"/>
    </xf>
    <xf numFmtId="14" fontId="5" fillId="0" borderId="0" xfId="0" applyNumberFormat="1" applyFont="1" applyFill="1"/>
    <xf numFmtId="0" fontId="4" fillId="0" borderId="0" xfId="2" applyFont="1"/>
    <xf numFmtId="0" fontId="14" fillId="0" borderId="0" xfId="2"/>
    <xf numFmtId="0" fontId="4" fillId="0" borderId="0" xfId="2" applyFont="1" applyFill="1"/>
    <xf numFmtId="0" fontId="3" fillId="0" borderId="0" xfId="2" applyFont="1" applyFill="1" applyBorder="1" applyAlignment="1"/>
    <xf numFmtId="0" fontId="15" fillId="0" borderId="0" xfId="2" applyFont="1" applyFill="1" applyBorder="1" applyAlignment="1">
      <alignment horizontal="right"/>
    </xf>
    <xf numFmtId="0" fontId="14" fillId="0" borderId="0" xfId="2" applyBorder="1"/>
    <xf numFmtId="0" fontId="14" fillId="0" borderId="0" xfId="2" applyFill="1"/>
    <xf numFmtId="14" fontId="14" fillId="2" borderId="1" xfId="2" applyNumberFormat="1" applyFill="1" applyBorder="1"/>
    <xf numFmtId="0" fontId="14" fillId="0" borderId="0" xfId="2" applyNumberFormat="1" applyFill="1" applyBorder="1"/>
    <xf numFmtId="0" fontId="4" fillId="0" borderId="0" xfId="2" applyFont="1" applyBorder="1" applyAlignment="1">
      <alignment horizontal="left"/>
    </xf>
    <xf numFmtId="0" fontId="1" fillId="0" borderId="0" xfId="2" applyFont="1"/>
    <xf numFmtId="0" fontId="16" fillId="0" borderId="0" xfId="2" applyFont="1"/>
    <xf numFmtId="14" fontId="17" fillId="2" borderId="1" xfId="2" applyNumberFormat="1" applyFont="1" applyFill="1" applyBorder="1"/>
    <xf numFmtId="14" fontId="18" fillId="2" borderId="1" xfId="2" applyNumberFormat="1" applyFont="1" applyFill="1" applyBorder="1"/>
    <xf numFmtId="0" fontId="4" fillId="0" borderId="0" xfId="2" quotePrefix="1" applyFont="1"/>
    <xf numFmtId="0" fontId="15" fillId="0" borderId="0" xfId="2" applyFont="1" applyBorder="1" applyAlignment="1">
      <alignment horizontal="right"/>
    </xf>
    <xf numFmtId="0" fontId="4" fillId="0" borderId="0" xfId="2" applyFont="1" applyFill="1" applyBorder="1"/>
    <xf numFmtId="0" fontId="14" fillId="0" borderId="0" xfId="2" quotePrefix="1"/>
    <xf numFmtId="0" fontId="4" fillId="0" borderId="0" xfId="0" applyFont="1"/>
    <xf numFmtId="0" fontId="17" fillId="0" borderId="0" xfId="0" applyFont="1"/>
    <xf numFmtId="0" fontId="18" fillId="0" borderId="0" xfId="0" applyFont="1"/>
    <xf numFmtId="49" fontId="0" fillId="0" borderId="0" xfId="0" applyNumberFormat="1"/>
    <xf numFmtId="14" fontId="0" fillId="2" borderId="1" xfId="0" applyNumberFormat="1" applyFill="1" applyBorder="1"/>
    <xf numFmtId="14" fontId="0" fillId="0" borderId="0" xfId="0" applyNumberFormat="1"/>
    <xf numFmtId="14" fontId="17" fillId="2" borderId="1" xfId="0" applyNumberFormat="1" applyFont="1" applyFill="1" applyBorder="1"/>
    <xf numFmtId="14" fontId="18" fillId="2" borderId="1" xfId="0" applyNumberFormat="1" applyFont="1" applyFill="1" applyBorder="1"/>
  </cellXfs>
  <cellStyles count="3">
    <cellStyle name="Normal" xfId="0" builtinId="0"/>
    <cellStyle name="Normal 2" xfId="1"/>
    <cellStyle name="Normal 3" xfId="2"/>
  </cellStyles>
  <dxfs count="1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18"/>
  <sheetViews>
    <sheetView tabSelected="1" view="pageBreakPreview" zoomScale="85" zoomScaleNormal="100" zoomScaleSheetLayoutView="85" workbookViewId="0">
      <selection activeCell="C20" sqref="C20:N20"/>
    </sheetView>
  </sheetViews>
  <sheetFormatPr defaultColWidth="9.140625" defaultRowHeight="12.75"/>
  <cols>
    <col min="1" max="1" width="60.5703125" style="1" customWidth="1"/>
    <col min="2" max="2" width="7.7109375" style="4" customWidth="1"/>
    <col min="3" max="3" width="7.140625" style="1" bestFit="1" customWidth="1"/>
    <col min="4" max="4" width="6.140625" bestFit="1" customWidth="1"/>
    <col min="5" max="5" width="9.5703125" bestFit="1" customWidth="1"/>
    <col min="6" max="7" width="7.140625" bestFit="1" customWidth="1"/>
    <col min="8" max="8" width="8.140625" style="1" bestFit="1" customWidth="1"/>
    <col min="9" max="9" width="7.7109375" style="1" customWidth="1"/>
    <col min="10" max="10" width="8.140625" style="1" customWidth="1"/>
    <col min="11" max="11" width="7.7109375" style="1" customWidth="1"/>
    <col min="12" max="12" width="7.42578125" style="3" bestFit="1" customWidth="1"/>
    <col min="13" max="13" width="7.28515625" style="1" bestFit="1" customWidth="1"/>
    <col min="14" max="16" width="7.140625" style="1" bestFit="1" customWidth="1"/>
    <col min="17" max="17" width="6.28515625" style="1" bestFit="1" customWidth="1"/>
    <col min="18" max="21" width="7.140625" style="1" bestFit="1" customWidth="1"/>
    <col min="22" max="24" width="6" style="1" bestFit="1" customWidth="1"/>
    <col min="25" max="25" width="6.140625" style="1" bestFit="1" customWidth="1"/>
    <col min="26" max="37" width="7.140625" style="1" bestFit="1" customWidth="1"/>
    <col min="38" max="16384" width="9.140625" style="1"/>
  </cols>
  <sheetData>
    <row r="1" spans="1:20">
      <c r="B1" s="27" t="s">
        <v>18</v>
      </c>
      <c r="C1" s="27"/>
      <c r="E1" s="14" t="s">
        <v>13</v>
      </c>
      <c r="F1" s="14" t="s">
        <v>14</v>
      </c>
      <c r="G1" s="14" t="s">
        <v>15</v>
      </c>
      <c r="Q1" s="9"/>
      <c r="R1" s="9"/>
      <c r="S1" s="9"/>
      <c r="T1" s="9"/>
    </row>
    <row r="2" spans="1:20">
      <c r="B2" s="12" t="s">
        <v>10</v>
      </c>
      <c r="C2" s="13" t="s">
        <v>31</v>
      </c>
      <c r="D2" s="11"/>
      <c r="E2" s="38">
        <v>42227</v>
      </c>
      <c r="F2" s="10"/>
      <c r="K2"/>
    </row>
    <row r="3" spans="1:20" ht="21">
      <c r="A3" s="23" t="s">
        <v>30</v>
      </c>
      <c r="B3" s="12" t="s">
        <v>11</v>
      </c>
      <c r="C3" s="13" t="s">
        <v>12</v>
      </c>
      <c r="D3" s="11"/>
      <c r="E3" s="10"/>
      <c r="F3" s="10"/>
      <c r="K3"/>
    </row>
    <row r="4" spans="1:20" ht="18.75">
      <c r="A4" s="37" t="s">
        <v>25</v>
      </c>
      <c r="B4" s="8"/>
      <c r="C4" s="8"/>
    </row>
    <row r="7" spans="1:20" s="2" customFormat="1" ht="18.75">
      <c r="A7" s="28" t="s">
        <v>29</v>
      </c>
      <c r="B7" s="21" t="s">
        <v>0</v>
      </c>
      <c r="C7" s="22">
        <f>C20</f>
        <v>42396</v>
      </c>
      <c r="D7" s="22">
        <f t="shared" ref="D7:N7" si="0">D20</f>
        <v>42424</v>
      </c>
      <c r="E7" s="22">
        <f t="shared" si="0"/>
        <v>42459</v>
      </c>
      <c r="F7" s="22">
        <f t="shared" si="0"/>
        <v>42487</v>
      </c>
      <c r="G7" s="22">
        <f t="shared" si="0"/>
        <v>42515</v>
      </c>
      <c r="H7" s="22">
        <f t="shared" si="0"/>
        <v>42550</v>
      </c>
      <c r="I7" s="22">
        <f t="shared" si="0"/>
        <v>42578</v>
      </c>
      <c r="J7" s="22">
        <f t="shared" si="0"/>
        <v>42613</v>
      </c>
      <c r="K7" s="22">
        <f t="shared" si="0"/>
        <v>42641</v>
      </c>
      <c r="L7" s="22">
        <f t="shared" si="0"/>
        <v>42669</v>
      </c>
      <c r="M7" s="22">
        <f t="shared" si="0"/>
        <v>42704</v>
      </c>
      <c r="N7" s="22">
        <f t="shared" si="0"/>
        <v>42725</v>
      </c>
      <c r="O7" s="7"/>
      <c r="P7" s="7"/>
      <c r="Q7" s="7"/>
    </row>
    <row r="8" spans="1:20" s="3" customFormat="1" ht="15.75">
      <c r="A8" s="18" t="s">
        <v>3</v>
      </c>
      <c r="B8" s="29">
        <f>B20-5</f>
        <v>-5</v>
      </c>
      <c r="C8" s="19">
        <f>WORKDAY(C$20,$B8,holidays!$B$33:$B$43)</f>
        <v>42388</v>
      </c>
      <c r="D8" s="19">
        <f>WORKDAY(D$20,$B8,holidays!$B$33:$B$43)</f>
        <v>42417</v>
      </c>
      <c r="E8" s="19">
        <f>WORKDAY(E$20,$B8,holidays!$B$33:$B$43)</f>
        <v>42450</v>
      </c>
      <c r="F8" s="19">
        <f>WORKDAY(F$20,$B8,holidays!$B$33:$B$43)</f>
        <v>42480</v>
      </c>
      <c r="G8" s="19">
        <f>WORKDAY(G$20,$B8,holidays!$B$33:$B$43)</f>
        <v>42508</v>
      </c>
      <c r="H8" s="19">
        <f>WORKDAY(H$20,$B8,holidays!$B$33:$B$43)</f>
        <v>42543</v>
      </c>
      <c r="I8" s="19">
        <f>WORKDAY(I$20,$B8,holidays!$B$33:$B$43)</f>
        <v>42571</v>
      </c>
      <c r="J8" s="19">
        <f>WORKDAY(J$20,$B8,holidays!$B$33:$B$43)</f>
        <v>42605</v>
      </c>
      <c r="K8" s="19">
        <f>WORKDAY(K$20,$B8,holidays!$B$33:$B$43)</f>
        <v>42634</v>
      </c>
      <c r="L8" s="19">
        <f>WORKDAY(L$20,$B8,holidays!$B$33:$B$43)</f>
        <v>42662</v>
      </c>
      <c r="M8" s="19">
        <f>WORKDAY(M$20,$B8,holidays!$B$33:$B$43)</f>
        <v>42697</v>
      </c>
      <c r="N8" s="19">
        <f>WORKDAY(N$20,$B8,holidays!$B$33:$B$43)</f>
        <v>42718</v>
      </c>
      <c r="O8" s="6"/>
      <c r="P8" s="6"/>
      <c r="Q8" s="6"/>
    </row>
    <row r="9" spans="1:20" s="3" customFormat="1" ht="15.75">
      <c r="A9" s="18" t="s">
        <v>4</v>
      </c>
      <c r="B9" s="29">
        <f>B8</f>
        <v>-5</v>
      </c>
      <c r="C9" s="19">
        <f>WORKDAY(C$20,$B9,holidays!$B$33:$B$43)</f>
        <v>42388</v>
      </c>
      <c r="D9" s="19">
        <f>WORKDAY(D$20,$B9,holidays!$B$33:$B$43)</f>
        <v>42417</v>
      </c>
      <c r="E9" s="19">
        <f>WORKDAY(E$20,$B9,holidays!$B$33:$B$43)</f>
        <v>42450</v>
      </c>
      <c r="F9" s="19">
        <f>WORKDAY(F$20,$B9,holidays!$B$33:$B$43)</f>
        <v>42480</v>
      </c>
      <c r="G9" s="19">
        <f>WORKDAY(G$20,$B9,holidays!$B$33:$B$43)</f>
        <v>42508</v>
      </c>
      <c r="H9" s="19">
        <f>WORKDAY(H$20,$B9,holidays!$B$33:$B$43)</f>
        <v>42543</v>
      </c>
      <c r="I9" s="19">
        <f>WORKDAY(I$20,$B9,holidays!$B$33:$B$43)</f>
        <v>42571</v>
      </c>
      <c r="J9" s="19">
        <f>WORKDAY(J$20,$B9,holidays!$B$33:$B$43)</f>
        <v>42605</v>
      </c>
      <c r="K9" s="19">
        <f>WORKDAY(K$20,$B9,holidays!$B$33:$B$43)</f>
        <v>42634</v>
      </c>
      <c r="L9" s="19">
        <f>WORKDAY(L$20,$B9,holidays!$B$33:$B$43)</f>
        <v>42662</v>
      </c>
      <c r="M9" s="19">
        <f>WORKDAY(M$20,$B9,holidays!$B$33:$B$43)</f>
        <v>42697</v>
      </c>
      <c r="N9" s="19">
        <f>WORKDAY(N$20,$B9,holidays!$B$33:$B$43)</f>
        <v>42718</v>
      </c>
      <c r="O9" s="6"/>
      <c r="P9" s="6"/>
      <c r="Q9" s="6"/>
    </row>
    <row r="10" spans="1:20" s="5" customFormat="1" ht="15.75">
      <c r="A10" s="20" t="s">
        <v>16</v>
      </c>
      <c r="B10" s="29">
        <f>B9+1</f>
        <v>-4</v>
      </c>
      <c r="C10" s="19">
        <f>WORKDAY(C$20,$B10,holidays!$B$33:$B$43)</f>
        <v>42389</v>
      </c>
      <c r="D10" s="19">
        <f>WORKDAY(D$20,$B10,holidays!$B$33:$B$43)</f>
        <v>42418</v>
      </c>
      <c r="E10" s="19">
        <f>WORKDAY(E$20,$B10,holidays!$B$33:$B$43)</f>
        <v>42451</v>
      </c>
      <c r="F10" s="19">
        <f>WORKDAY(F$20,$B10,holidays!$B$33:$B$43)</f>
        <v>42481</v>
      </c>
      <c r="G10" s="19">
        <f>WORKDAY(G$20,$B10,holidays!$B$33:$B$43)</f>
        <v>42509</v>
      </c>
      <c r="H10" s="19">
        <f>WORKDAY(H$20,$B10,holidays!$B$33:$B$43)</f>
        <v>42544</v>
      </c>
      <c r="I10" s="19">
        <f>WORKDAY(I$20,$B10,holidays!$B$33:$B$43)</f>
        <v>42572</v>
      </c>
      <c r="J10" s="19">
        <f>WORKDAY(J$20,$B10,holidays!$B$33:$B$43)</f>
        <v>42606</v>
      </c>
      <c r="K10" s="19">
        <f>WORKDAY(K$20,$B10,holidays!$B$33:$B$43)</f>
        <v>42635</v>
      </c>
      <c r="L10" s="19">
        <f>WORKDAY(L$20,$B10,holidays!$B$33:$B$43)</f>
        <v>42663</v>
      </c>
      <c r="M10" s="19">
        <f>WORKDAY(M$20,$B10,holidays!$B$33:$B$43)</f>
        <v>42698</v>
      </c>
      <c r="N10" s="19">
        <f>WORKDAY(N$20,$B10,holidays!$B$33:$B$43)</f>
        <v>42719</v>
      </c>
      <c r="O10" s="6"/>
      <c r="P10" s="6"/>
      <c r="Q10" s="6"/>
    </row>
    <row r="11" spans="1:20" s="5" customFormat="1" ht="15.75">
      <c r="A11" s="20" t="s">
        <v>5</v>
      </c>
      <c r="B11" s="29">
        <f>B10</f>
        <v>-4</v>
      </c>
      <c r="C11" s="19">
        <f>WORKDAY(C$20,$B11,holidays!$B$33:$B$43)</f>
        <v>42389</v>
      </c>
      <c r="D11" s="19">
        <f>WORKDAY(D$20,$B11,holidays!$B$33:$B$43)</f>
        <v>42418</v>
      </c>
      <c r="E11" s="19">
        <f>WORKDAY(E$20,$B11,holidays!$B$33:$B$43)</f>
        <v>42451</v>
      </c>
      <c r="F11" s="19">
        <f>WORKDAY(F$20,$B11,holidays!$B$33:$B$43)</f>
        <v>42481</v>
      </c>
      <c r="G11" s="19">
        <f>WORKDAY(G$20,$B11,holidays!$B$33:$B$43)</f>
        <v>42509</v>
      </c>
      <c r="H11" s="19">
        <f>WORKDAY(H$20,$B11,holidays!$B$33:$B$43)</f>
        <v>42544</v>
      </c>
      <c r="I11" s="19">
        <f>WORKDAY(I$20,$B11,holidays!$B$33:$B$43)</f>
        <v>42572</v>
      </c>
      <c r="J11" s="19">
        <f>WORKDAY(J$20,$B11,holidays!$B$33:$B$43)</f>
        <v>42606</v>
      </c>
      <c r="K11" s="19">
        <f>WORKDAY(K$20,$B11,holidays!$B$33:$B$43)</f>
        <v>42635</v>
      </c>
      <c r="L11" s="19">
        <f>WORKDAY(L$20,$B11,holidays!$B$33:$B$43)</f>
        <v>42663</v>
      </c>
      <c r="M11" s="19">
        <f>WORKDAY(M$20,$B11,holidays!$B$33:$B$43)</f>
        <v>42698</v>
      </c>
      <c r="N11" s="19">
        <f>WORKDAY(N$20,$B11,holidays!$B$33:$B$43)</f>
        <v>42719</v>
      </c>
      <c r="O11" s="6"/>
      <c r="P11" s="6"/>
      <c r="Q11" s="6"/>
    </row>
    <row r="12" spans="1:20" s="5" customFormat="1" ht="31.5">
      <c r="A12" s="15" t="s">
        <v>24</v>
      </c>
      <c r="B12" s="16">
        <f>B11+1</f>
        <v>-3</v>
      </c>
      <c r="C12" s="19">
        <f>WORKDAY(C$20,$B12,holidays!$B$33:$B$43)</f>
        <v>42390</v>
      </c>
      <c r="D12" s="19">
        <f>WORKDAY(D$20,$B12,holidays!$B$33:$B$43)</f>
        <v>42419</v>
      </c>
      <c r="E12" s="19">
        <f>WORKDAY(E$20,$B12,holidays!$B$33:$B$43)</f>
        <v>42452</v>
      </c>
      <c r="F12" s="19">
        <f>WORKDAY(F$20,$B12,holidays!$B$33:$B$43)</f>
        <v>42482</v>
      </c>
      <c r="G12" s="19">
        <f>WORKDAY(G$20,$B12,holidays!$B$33:$B$43)</f>
        <v>42510</v>
      </c>
      <c r="H12" s="19">
        <f>WORKDAY(H$20,$B12,holidays!$B$33:$B$43)</f>
        <v>42545</v>
      </c>
      <c r="I12" s="19">
        <f>WORKDAY(I$20,$B12,holidays!$B$33:$B$43)</f>
        <v>42573</v>
      </c>
      <c r="J12" s="19">
        <f>WORKDAY(J$20,$B12,holidays!$B$33:$B$43)</f>
        <v>42607</v>
      </c>
      <c r="K12" s="19">
        <f>WORKDAY(K$20,$B12,holidays!$B$33:$B$43)</f>
        <v>42636</v>
      </c>
      <c r="L12" s="19">
        <f>WORKDAY(L$20,$B12,holidays!$B$33:$B$43)</f>
        <v>42664</v>
      </c>
      <c r="M12" s="19">
        <f>WORKDAY(M$20,$B12,holidays!$B$33:$B$43)</f>
        <v>42699</v>
      </c>
      <c r="N12" s="19">
        <f>WORKDAY(N$20,$B12,holidays!$B$33:$B$43)</f>
        <v>42720</v>
      </c>
      <c r="O12" s="6"/>
      <c r="P12" s="6"/>
      <c r="Q12" s="6"/>
    </row>
    <row r="13" spans="1:20" s="5" customFormat="1" ht="15.75">
      <c r="A13" s="15" t="s">
        <v>9</v>
      </c>
      <c r="B13" s="16">
        <f>B12+1</f>
        <v>-2</v>
      </c>
      <c r="C13" s="19">
        <f>WORKDAY(C$20,$B13,holidays!$B$33:$B$43)</f>
        <v>42391</v>
      </c>
      <c r="D13" s="19">
        <f>WORKDAY(D$20,$B13,holidays!$B$33:$B$43)</f>
        <v>42422</v>
      </c>
      <c r="E13" s="19">
        <f>WORKDAY(E$20,$B13,holidays!$B$33:$B$43)</f>
        <v>42453</v>
      </c>
      <c r="F13" s="19">
        <f>WORKDAY(F$20,$B13,holidays!$B$33:$B$43)</f>
        <v>42485</v>
      </c>
      <c r="G13" s="19">
        <f>WORKDAY(G$20,$B13,holidays!$B$33:$B$43)</f>
        <v>42513</v>
      </c>
      <c r="H13" s="19">
        <f>WORKDAY(H$20,$B13,holidays!$B$33:$B$43)</f>
        <v>42548</v>
      </c>
      <c r="I13" s="19">
        <f>WORKDAY(I$20,$B13,holidays!$B$33:$B$43)</f>
        <v>42576</v>
      </c>
      <c r="J13" s="19">
        <f>WORKDAY(J$20,$B13,holidays!$B$33:$B$43)</f>
        <v>42608</v>
      </c>
      <c r="K13" s="19">
        <f>WORKDAY(K$20,$B13,holidays!$B$33:$B$43)</f>
        <v>42639</v>
      </c>
      <c r="L13" s="19">
        <f>WORKDAY(L$20,$B13,holidays!$B$33:$B$43)</f>
        <v>42667</v>
      </c>
      <c r="M13" s="19">
        <f>WORKDAY(M$20,$B13,holidays!$B$33:$B$43)</f>
        <v>42702</v>
      </c>
      <c r="N13" s="19">
        <f>WORKDAY(N$20,$B13,holidays!$B$33:$B$43)</f>
        <v>42723</v>
      </c>
      <c r="O13" s="6"/>
      <c r="P13" s="6"/>
      <c r="Q13" s="6"/>
    </row>
    <row r="14" spans="1:20" s="5" customFormat="1" ht="15.75">
      <c r="A14" s="15" t="s">
        <v>6</v>
      </c>
      <c r="B14" s="16">
        <f>B13</f>
        <v>-2</v>
      </c>
      <c r="C14" s="19">
        <f>WORKDAY(C$20,$B14,holidays!$B$33:$B$43)</f>
        <v>42391</v>
      </c>
      <c r="D14" s="19">
        <f>WORKDAY(D$20,$B14,holidays!$B$33:$B$43)</f>
        <v>42422</v>
      </c>
      <c r="E14" s="19">
        <f>WORKDAY(E$20,$B14,holidays!$B$33:$B$43)</f>
        <v>42453</v>
      </c>
      <c r="F14" s="19">
        <f>WORKDAY(F$20,$B14,holidays!$B$33:$B$43)</f>
        <v>42485</v>
      </c>
      <c r="G14" s="19">
        <f>WORKDAY(G$20,$B14,holidays!$B$33:$B$43)</f>
        <v>42513</v>
      </c>
      <c r="H14" s="19">
        <f>WORKDAY(H$20,$B14,holidays!$B$33:$B$43)</f>
        <v>42548</v>
      </c>
      <c r="I14" s="19">
        <f>WORKDAY(I$20,$B14,holidays!$B$33:$B$43)</f>
        <v>42576</v>
      </c>
      <c r="J14" s="19">
        <f>WORKDAY(J$20,$B14,holidays!$B$33:$B$43)</f>
        <v>42608</v>
      </c>
      <c r="K14" s="19">
        <f>WORKDAY(K$20,$B14,holidays!$B$33:$B$43)</f>
        <v>42639</v>
      </c>
      <c r="L14" s="19">
        <f>WORKDAY(L$20,$B14,holidays!$B$33:$B$43)</f>
        <v>42667</v>
      </c>
      <c r="M14" s="19">
        <f>WORKDAY(M$20,$B14,holidays!$B$33:$B$43)</f>
        <v>42702</v>
      </c>
      <c r="N14" s="19">
        <f>WORKDAY(N$20,$B14,holidays!$B$33:$B$43)</f>
        <v>42723</v>
      </c>
      <c r="O14" s="6"/>
      <c r="P14" s="6"/>
      <c r="Q14" s="6"/>
    </row>
    <row r="15" spans="1:20" s="3" customFormat="1" ht="15.75">
      <c r="A15" s="15" t="s">
        <v>20</v>
      </c>
      <c r="B15" s="17">
        <f>B14</f>
        <v>-2</v>
      </c>
      <c r="C15" s="19">
        <f>WORKDAY(C$20,$B15,holidays!$B$33:$B$43)</f>
        <v>42391</v>
      </c>
      <c r="D15" s="19">
        <f>WORKDAY(D$20,$B15,holidays!$B$33:$B$43)</f>
        <v>42422</v>
      </c>
      <c r="E15" s="19">
        <f>WORKDAY(E$20,$B15,holidays!$B$33:$B$43)</f>
        <v>42453</v>
      </c>
      <c r="F15" s="19">
        <f>WORKDAY(F$20,$B15,holidays!$B$33:$B$43)</f>
        <v>42485</v>
      </c>
      <c r="G15" s="19">
        <f>WORKDAY(G$20,$B15,holidays!$B$33:$B$43)</f>
        <v>42513</v>
      </c>
      <c r="H15" s="19">
        <f>WORKDAY(H$20,$B15,holidays!$B$33:$B$43)</f>
        <v>42548</v>
      </c>
      <c r="I15" s="19">
        <f>WORKDAY(I$20,$B15,holidays!$B$33:$B$43)</f>
        <v>42576</v>
      </c>
      <c r="J15" s="19">
        <f>WORKDAY(J$20,$B15,holidays!$B$33:$B$43)</f>
        <v>42608</v>
      </c>
      <c r="K15" s="19">
        <f>WORKDAY(K$20,$B15,holidays!$B$33:$B$43)</f>
        <v>42639</v>
      </c>
      <c r="L15" s="19">
        <f>WORKDAY(L$20,$B15,holidays!$B$33:$B$43)</f>
        <v>42667</v>
      </c>
      <c r="M15" s="19">
        <f>WORKDAY(M$20,$B15,holidays!$B$33:$B$43)</f>
        <v>42702</v>
      </c>
      <c r="N15" s="19">
        <f>WORKDAY(N$20,$B15,holidays!$B$33:$B$43)</f>
        <v>42723</v>
      </c>
      <c r="O15" s="6"/>
      <c r="P15" s="6"/>
      <c r="Q15" s="6"/>
    </row>
    <row r="16" spans="1:20" s="3" customFormat="1" ht="15.75">
      <c r="A16" s="15" t="s">
        <v>7</v>
      </c>
      <c r="B16" s="17">
        <f>B15+1</f>
        <v>-1</v>
      </c>
      <c r="C16" s="19">
        <f>WORKDAY(C$20,$B16,holidays!$B$33:$B$43)</f>
        <v>42394</v>
      </c>
      <c r="D16" s="19">
        <f>WORKDAY(D$20,$B16,holidays!$B$33:$B$43)</f>
        <v>42423</v>
      </c>
      <c r="E16" s="19">
        <f>WORKDAY(E$20,$B16,holidays!$B$33:$B$43)</f>
        <v>42458</v>
      </c>
      <c r="F16" s="19">
        <f>WORKDAY(F$20,$B16,holidays!$B$33:$B$43)</f>
        <v>42486</v>
      </c>
      <c r="G16" s="19">
        <f>WORKDAY(G$20,$B16,holidays!$B$33:$B$43)</f>
        <v>42514</v>
      </c>
      <c r="H16" s="19">
        <f>WORKDAY(H$20,$B16,holidays!$B$33:$B$43)</f>
        <v>42549</v>
      </c>
      <c r="I16" s="19">
        <f>WORKDAY(I$20,$B16,holidays!$B$33:$B$43)</f>
        <v>42577</v>
      </c>
      <c r="J16" s="19">
        <f>WORKDAY(J$20,$B16,holidays!$B$33:$B$43)</f>
        <v>42612</v>
      </c>
      <c r="K16" s="19">
        <f>WORKDAY(K$20,$B16,holidays!$B$33:$B$43)</f>
        <v>42640</v>
      </c>
      <c r="L16" s="19">
        <f>WORKDAY(L$20,$B16,holidays!$B$33:$B$43)</f>
        <v>42668</v>
      </c>
      <c r="M16" s="19">
        <f>WORKDAY(M$20,$B16,holidays!$B$33:$B$43)</f>
        <v>42703</v>
      </c>
      <c r="N16" s="19">
        <f>WORKDAY(N$20,$B16,holidays!$B$33:$B$43)</f>
        <v>42724</v>
      </c>
      <c r="O16" s="6"/>
      <c r="P16" s="6"/>
      <c r="Q16" s="6"/>
    </row>
    <row r="17" spans="1:35" s="3" customFormat="1" ht="15.75">
      <c r="A17" s="15" t="s">
        <v>1</v>
      </c>
      <c r="B17" s="17">
        <v>-1</v>
      </c>
      <c r="C17" s="19">
        <f>WORKDAY(C$20,$B17,holidays!$B$33:$B$43)</f>
        <v>42394</v>
      </c>
      <c r="D17" s="19">
        <f>WORKDAY(D$20,$B17,holidays!$B$33:$B$43)</f>
        <v>42423</v>
      </c>
      <c r="E17" s="19">
        <f>WORKDAY(E$20,$B17,holidays!$B$33:$B$43)</f>
        <v>42458</v>
      </c>
      <c r="F17" s="19">
        <f>WORKDAY(F$20,$B17,holidays!$B$33:$B$43)</f>
        <v>42486</v>
      </c>
      <c r="G17" s="19">
        <f>WORKDAY(G$20,$B17,holidays!$B$33:$B$43)</f>
        <v>42514</v>
      </c>
      <c r="H17" s="19">
        <f>WORKDAY(H$20,$B17,holidays!$B$33:$B$43)</f>
        <v>42549</v>
      </c>
      <c r="I17" s="19">
        <f>WORKDAY(I$20,$B17,holidays!$B$33:$B$43)</f>
        <v>42577</v>
      </c>
      <c r="J17" s="19">
        <f>WORKDAY(J$20,$B17,holidays!$B$33:$B$43)</f>
        <v>42612</v>
      </c>
      <c r="K17" s="19">
        <f>WORKDAY(K$20,$B17,holidays!$B$33:$B$43)</f>
        <v>42640</v>
      </c>
      <c r="L17" s="19">
        <f>WORKDAY(L$20,$B17,holidays!$B$33:$B$43)</f>
        <v>42668</v>
      </c>
      <c r="M17" s="19">
        <f>WORKDAY(M$20,$B17,holidays!$B$33:$B$43)</f>
        <v>42703</v>
      </c>
      <c r="N17" s="19">
        <f>WORKDAY(N$20,$B17,holidays!$B$33:$B$43)</f>
        <v>42724</v>
      </c>
      <c r="O17" s="6"/>
      <c r="P17" s="6"/>
      <c r="Q17" s="6"/>
    </row>
    <row r="18" spans="1:35" s="3" customFormat="1" ht="15.75">
      <c r="A18" s="15" t="s">
        <v>21</v>
      </c>
      <c r="B18" s="17">
        <f>B17</f>
        <v>-1</v>
      </c>
      <c r="C18" s="19">
        <f>WORKDAY(C$20,$B18,holidays!$B$33:$B$43)</f>
        <v>42394</v>
      </c>
      <c r="D18" s="19">
        <f>WORKDAY(D$20,$B18,holidays!$B$33:$B$43)</f>
        <v>42423</v>
      </c>
      <c r="E18" s="19">
        <f>WORKDAY(E$20,$B18,holidays!$B$33:$B$43)</f>
        <v>42458</v>
      </c>
      <c r="F18" s="19">
        <f>WORKDAY(F$20,$B18,holidays!$B$33:$B$43)</f>
        <v>42486</v>
      </c>
      <c r="G18" s="19">
        <f>WORKDAY(G$20,$B18,holidays!$B$33:$B$43)</f>
        <v>42514</v>
      </c>
      <c r="H18" s="19">
        <f>WORKDAY(H$20,$B18,holidays!$B$33:$B$43)</f>
        <v>42549</v>
      </c>
      <c r="I18" s="19">
        <f>WORKDAY(I$20,$B18,holidays!$B$33:$B$43)</f>
        <v>42577</v>
      </c>
      <c r="J18" s="19">
        <f>WORKDAY(J$20,$B18,holidays!$B$33:$B$43)</f>
        <v>42612</v>
      </c>
      <c r="K18" s="19">
        <f>WORKDAY(K$20,$B18,holidays!$B$33:$B$43)</f>
        <v>42640</v>
      </c>
      <c r="L18" s="19">
        <f>WORKDAY(L$20,$B18,holidays!$B$33:$B$43)</f>
        <v>42668</v>
      </c>
      <c r="M18" s="19">
        <f>WORKDAY(M$20,$B18,holidays!$B$33:$B$43)</f>
        <v>42703</v>
      </c>
      <c r="N18" s="19">
        <f>WORKDAY(N$20,$B18,holidays!$B$33:$B$43)</f>
        <v>42724</v>
      </c>
      <c r="O18" s="6"/>
      <c r="P18" s="6"/>
      <c r="Q18" s="6"/>
    </row>
    <row r="19" spans="1:35" s="3" customFormat="1" ht="15.75">
      <c r="A19" s="15" t="s">
        <v>8</v>
      </c>
      <c r="B19" s="17">
        <f>B18</f>
        <v>-1</v>
      </c>
      <c r="C19" s="19">
        <f>WORKDAY(C$20,$B19,holidays!$B$33:$B$43)</f>
        <v>42394</v>
      </c>
      <c r="D19" s="19">
        <f>WORKDAY(D$20,$B19,holidays!$B$33:$B$43)</f>
        <v>42423</v>
      </c>
      <c r="E19" s="19">
        <f>WORKDAY(E$20,$B19,holidays!$B$33:$B$43)</f>
        <v>42458</v>
      </c>
      <c r="F19" s="19">
        <f>WORKDAY(F$20,$B19,holidays!$B$33:$B$43)</f>
        <v>42486</v>
      </c>
      <c r="G19" s="19">
        <f>WORKDAY(G$20,$B19,holidays!$B$33:$B$43)</f>
        <v>42514</v>
      </c>
      <c r="H19" s="19">
        <f>WORKDAY(H$20,$B19,holidays!$B$33:$B$43)</f>
        <v>42549</v>
      </c>
      <c r="I19" s="19">
        <f>WORKDAY(I$20,$B19,holidays!$B$33:$B$43)</f>
        <v>42577</v>
      </c>
      <c r="J19" s="19">
        <f>WORKDAY(J$20,$B19,holidays!$B$33:$B$43)</f>
        <v>42612</v>
      </c>
      <c r="K19" s="19">
        <f>WORKDAY(K$20,$B19,holidays!$B$33:$B$43)</f>
        <v>42640</v>
      </c>
      <c r="L19" s="19">
        <f>WORKDAY(L$20,$B19,holidays!$B$33:$B$43)</f>
        <v>42668</v>
      </c>
      <c r="M19" s="19">
        <f>WORKDAY(M$20,$B19,holidays!$B$33:$B$43)</f>
        <v>42703</v>
      </c>
      <c r="N19" s="19">
        <f>WORKDAY(N$20,$B19,holidays!$B$33:$B$43)</f>
        <v>42724</v>
      </c>
      <c r="O19" s="6"/>
      <c r="P19" s="6"/>
      <c r="Q19" s="6"/>
    </row>
    <row r="20" spans="1:35" s="3" customFormat="1" ht="15.75">
      <c r="A20" s="24" t="s">
        <v>2</v>
      </c>
      <c r="B20" s="30">
        <v>0</v>
      </c>
      <c r="C20" s="33">
        <v>42396</v>
      </c>
      <c r="D20" s="33">
        <v>42424</v>
      </c>
      <c r="E20" s="33">
        <v>42459</v>
      </c>
      <c r="F20" s="33">
        <v>42487</v>
      </c>
      <c r="G20" s="33">
        <v>42515</v>
      </c>
      <c r="H20" s="33">
        <v>42550</v>
      </c>
      <c r="I20" s="33">
        <v>42578</v>
      </c>
      <c r="J20" s="33">
        <v>42613</v>
      </c>
      <c r="K20" s="33">
        <v>42641</v>
      </c>
      <c r="L20" s="33">
        <v>42669</v>
      </c>
      <c r="M20" s="33">
        <v>42704</v>
      </c>
      <c r="N20" s="33">
        <v>42725</v>
      </c>
      <c r="O20" s="6"/>
      <c r="P20" s="6"/>
      <c r="Q20" s="6"/>
    </row>
    <row r="21" spans="1:35" s="3" customFormat="1" ht="15.75">
      <c r="A21" s="31"/>
      <c r="B21" s="3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15.75">
      <c r="A22" s="25" t="s">
        <v>17</v>
      </c>
    </row>
    <row r="23" spans="1:35" s="2" customFormat="1" ht="15.75">
      <c r="A23" s="25"/>
      <c r="B23" s="3"/>
      <c r="C23" s="3"/>
      <c r="D23" s="3"/>
      <c r="E23" s="3"/>
      <c r="F23" s="3"/>
      <c r="G23" s="3"/>
      <c r="H23" s="3"/>
      <c r="I23" s="3"/>
    </row>
    <row r="24" spans="1:35" s="5" customFormat="1" ht="15.75">
      <c r="A24" s="34" t="s">
        <v>22</v>
      </c>
    </row>
    <row r="25" spans="1:35" s="5" customFormat="1" ht="15.75">
      <c r="A25" s="35" t="s">
        <v>28</v>
      </c>
    </row>
    <row r="26" spans="1:35" s="5" customFormat="1" ht="15.75">
      <c r="A26" s="35" t="s">
        <v>26</v>
      </c>
    </row>
    <row r="27" spans="1:35" s="5" customFormat="1" ht="15.75">
      <c r="A27" s="35" t="s">
        <v>27</v>
      </c>
    </row>
    <row r="28" spans="1:35" s="5" customFormat="1" ht="15.75">
      <c r="A28" s="35" t="s">
        <v>23</v>
      </c>
    </row>
    <row r="29" spans="1:35" s="3" customFormat="1"/>
    <row r="30" spans="1:35" s="3" customFormat="1" ht="15.75">
      <c r="A30" s="36" t="s">
        <v>19</v>
      </c>
    </row>
    <row r="31" spans="1:35" s="3" customFormat="1"/>
    <row r="32" spans="1:35" s="3" customFormat="1"/>
    <row r="33" spans="2:12" s="3" customFormat="1"/>
    <row r="34" spans="2:12" s="3" customFormat="1"/>
    <row r="35" spans="2:12">
      <c r="B35" s="1"/>
      <c r="D35" s="1"/>
      <c r="E35" s="1"/>
      <c r="F35" s="1"/>
      <c r="G35" s="1"/>
      <c r="L35" s="1"/>
    </row>
    <row r="36" spans="2:12">
      <c r="B36" s="1"/>
      <c r="D36" s="1"/>
      <c r="E36" s="1"/>
      <c r="F36" s="1"/>
      <c r="G36" s="1"/>
      <c r="L36" s="1"/>
    </row>
    <row r="599" spans="1:1">
      <c r="A599" s="26">
        <v>41997</v>
      </c>
    </row>
    <row r="600" spans="1:1">
      <c r="A600" s="26">
        <v>41998</v>
      </c>
    </row>
    <row r="601" spans="1:1">
      <c r="A601" s="26">
        <v>42004</v>
      </c>
    </row>
    <row r="602" spans="1:1">
      <c r="A602" s="26">
        <v>42005</v>
      </c>
    </row>
    <row r="603" spans="1:1">
      <c r="A603" s="26">
        <v>42030</v>
      </c>
    </row>
    <row r="604" spans="1:1">
      <c r="A604" s="26">
        <v>42051</v>
      </c>
    </row>
    <row r="605" spans="1:1">
      <c r="A605" s="26">
        <v>42125</v>
      </c>
    </row>
    <row r="606" spans="1:1">
      <c r="A606" s="26">
        <v>42149</v>
      </c>
    </row>
    <row r="607" spans="1:1">
      <c r="A607" s="26">
        <v>42231</v>
      </c>
    </row>
    <row r="608" spans="1:1">
      <c r="A608" s="26">
        <v>42279</v>
      </c>
    </row>
    <row r="609" spans="1:1">
      <c r="A609" s="26">
        <v>42319</v>
      </c>
    </row>
    <row r="610" spans="1:1">
      <c r="A610" s="26">
        <v>42335</v>
      </c>
    </row>
    <row r="611" spans="1:1">
      <c r="A611" s="26">
        <v>42363</v>
      </c>
    </row>
    <row r="612" spans="1:1">
      <c r="A612" s="26">
        <v>42369</v>
      </c>
    </row>
    <row r="613" spans="1:1">
      <c r="A613" s="26">
        <v>42097</v>
      </c>
    </row>
    <row r="614" spans="1:1">
      <c r="A614" s="26">
        <v>42100</v>
      </c>
    </row>
    <row r="615" spans="1:1">
      <c r="A615" s="26">
        <v>42128</v>
      </c>
    </row>
    <row r="616" spans="1:1">
      <c r="A616" s="26">
        <v>42247</v>
      </c>
    </row>
    <row r="617" spans="1:1">
      <c r="A617" s="26">
        <v>42366</v>
      </c>
    </row>
    <row r="618" spans="1:1">
      <c r="A618" s="26">
        <v>42371</v>
      </c>
    </row>
  </sheetData>
  <phoneticPr fontId="0" type="noConversion"/>
  <conditionalFormatting sqref="C20">
    <cfRule type="duplicateValues" dxfId="135" priority="99"/>
  </conditionalFormatting>
  <conditionalFormatting sqref="A599:A615">
    <cfRule type="duplicateValues" dxfId="134" priority="98"/>
  </conditionalFormatting>
  <conditionalFormatting sqref="A599">
    <cfRule type="cellIs" dxfId="133" priority="93" operator="equal">
      <formula>$A$600</formula>
    </cfRule>
    <cfRule type="cellIs" dxfId="132" priority="94" operator="equal">
      <formula>41633</formula>
    </cfRule>
  </conditionalFormatting>
  <conditionalFormatting sqref="A1048575:A1048576 A1:XFD4 A7:A1048555 B7:XFD1048576">
    <cfRule type="cellIs" dxfId="131" priority="189" operator="equal">
      <formula>$A$600</formula>
    </cfRule>
    <cfRule type="cellIs" dxfId="130" priority="190" operator="equal">
      <formula>$A$617</formula>
    </cfRule>
    <cfRule type="cellIs" dxfId="129" priority="191" operator="equal">
      <formula>$A$616</formula>
    </cfRule>
    <cfRule type="cellIs" dxfId="128" priority="192" operator="equal">
      <formula>$A$615</formula>
    </cfRule>
    <cfRule type="cellIs" dxfId="127" priority="193" operator="equal">
      <formula>$A$614</formula>
    </cfRule>
    <cfRule type="cellIs" dxfId="126" priority="194" operator="equal">
      <formula>$A$613</formula>
    </cfRule>
    <cfRule type="cellIs" dxfId="125" priority="195" operator="equal">
      <formula>$A$612</formula>
    </cfRule>
    <cfRule type="cellIs" dxfId="124" priority="196" operator="equal">
      <formula>$A$611</formula>
    </cfRule>
    <cfRule type="cellIs" dxfId="123" priority="197" operator="equal">
      <formula>$A$610</formula>
    </cfRule>
    <cfRule type="cellIs" dxfId="122" priority="198" operator="equal">
      <formula>$A$609</formula>
    </cfRule>
    <cfRule type="cellIs" dxfId="121" priority="199" operator="equal">
      <formula>$A$608</formula>
    </cfRule>
    <cfRule type="cellIs" dxfId="120" priority="200" operator="equal">
      <formula>$A$607</formula>
    </cfRule>
    <cfRule type="cellIs" dxfId="119" priority="201" operator="equal">
      <formula>$A$606</formula>
    </cfRule>
    <cfRule type="cellIs" dxfId="118" priority="202" operator="equal">
      <formula>$A$605</formula>
    </cfRule>
    <cfRule type="cellIs" dxfId="117" priority="203" operator="equal">
      <formula>$A$604</formula>
    </cfRule>
    <cfRule type="cellIs" dxfId="116" priority="204" operator="equal">
      <formula>$A$603</formula>
    </cfRule>
    <cfRule type="cellIs" dxfId="115" priority="205" operator="equal">
      <formula>$A$602</formula>
    </cfRule>
    <cfRule type="cellIs" dxfId="114" priority="206" operator="equal">
      <formula>$A$601</formula>
    </cfRule>
  </conditionalFormatting>
  <conditionalFormatting sqref="A1048575:A1048576 A599:A617">
    <cfRule type="duplicateValues" dxfId="113" priority="280"/>
  </conditionalFormatting>
  <conditionalFormatting sqref="A1048575:A1048576 A616:A617">
    <cfRule type="duplicateValues" dxfId="112" priority="282"/>
  </conditionalFormatting>
  <conditionalFormatting sqref="A618">
    <cfRule type="duplicateValues" dxfId="111" priority="40"/>
  </conditionalFormatting>
  <conditionalFormatting sqref="A1:XFD1048576">
    <cfRule type="cellIs" dxfId="110" priority="37" operator="equal">
      <formula>$A$618</formula>
    </cfRule>
    <cfRule type="cellIs" dxfId="109" priority="38" operator="equal">
      <formula>$A$599</formula>
    </cfRule>
  </conditionalFormatting>
  <conditionalFormatting sqref="D20:N20">
    <cfRule type="duplicateValues" dxfId="108" priority="36"/>
  </conditionalFormatting>
  <conditionalFormatting sqref="A4">
    <cfRule type="cellIs" dxfId="107" priority="336" operator="equal">
      <formula>$A$1048541</formula>
    </cfRule>
    <cfRule type="cellIs" dxfId="106" priority="337" operator="equal">
      <formula>$A$1048540</formula>
    </cfRule>
    <cfRule type="cellIs" dxfId="105" priority="338" operator="equal">
      <formula>$A$1048539</formula>
    </cfRule>
    <cfRule type="cellIs" dxfId="104" priority="339" operator="equal">
      <formula>$A$1048538</formula>
    </cfRule>
    <cfRule type="cellIs" dxfId="103" priority="340" operator="equal">
      <formula>$A$1048537</formula>
    </cfRule>
    <cfRule type="cellIs" dxfId="102" priority="341" operator="equal">
      <formula>$A$1048536</formula>
    </cfRule>
    <cfRule type="cellIs" dxfId="101" priority="342" operator="equal">
      <formula>$A$1048535</formula>
    </cfRule>
    <cfRule type="cellIs" dxfId="100" priority="343" operator="equal">
      <formula>$A$1048534</formula>
    </cfRule>
    <cfRule type="cellIs" dxfId="99" priority="344" operator="equal">
      <formula>$A$1048533</formula>
    </cfRule>
    <cfRule type="cellIs" dxfId="98" priority="345" operator="equal">
      <formula>$A$1048532</formula>
    </cfRule>
    <cfRule type="cellIs" dxfId="97" priority="346" operator="equal">
      <formula>$A$1048531</formula>
    </cfRule>
    <cfRule type="cellIs" dxfId="96" priority="347" operator="equal">
      <formula>$A$1048530</formula>
    </cfRule>
    <cfRule type="cellIs" dxfId="95" priority="348" operator="equal">
      <formula>$A$1048529</formula>
    </cfRule>
    <cfRule type="cellIs" dxfId="94" priority="349" operator="equal">
      <formula>$A$1048528</formula>
    </cfRule>
    <cfRule type="cellIs" dxfId="93" priority="350" operator="equal">
      <formula>$A$1048527</formula>
    </cfRule>
    <cfRule type="cellIs" dxfId="92" priority="351" operator="equal">
      <formula>$A$1048526</formula>
    </cfRule>
    <cfRule type="cellIs" dxfId="91" priority="352" operator="equal">
      <formula>$A$1048525</formula>
    </cfRule>
  </conditionalFormatting>
  <conditionalFormatting sqref="A4">
    <cfRule type="cellIs" dxfId="90" priority="463" operator="equal">
      <formula>$A$615</formula>
    </cfRule>
    <cfRule type="cellIs" dxfId="89" priority="464" operator="equal">
      <formula>$A$614</formula>
    </cfRule>
    <cfRule type="cellIs" dxfId="88" priority="465" operator="equal">
      <formula>$A$613</formula>
    </cfRule>
    <cfRule type="cellIs" dxfId="87" priority="466" operator="equal">
      <formula>$A$612</formula>
    </cfRule>
    <cfRule type="cellIs" dxfId="86" priority="467" operator="equal">
      <formula>$A$611</formula>
    </cfRule>
    <cfRule type="cellIs" dxfId="85" priority="468" operator="equal">
      <formula>$A$610</formula>
    </cfRule>
    <cfRule type="cellIs" dxfId="84" priority="469" operator="equal">
      <formula>$A$609</formula>
    </cfRule>
    <cfRule type="cellIs" dxfId="83" priority="470" operator="equal">
      <formula>$A$608</formula>
    </cfRule>
    <cfRule type="cellIs" dxfId="82" priority="471" operator="equal">
      <formula>$A$607</formula>
    </cfRule>
    <cfRule type="cellIs" dxfId="81" priority="472" operator="equal">
      <formula>$A$606</formula>
    </cfRule>
    <cfRule type="cellIs" dxfId="80" priority="473" operator="equal">
      <formula>$A$605</formula>
    </cfRule>
    <cfRule type="cellIs" dxfId="79" priority="474" operator="equal">
      <formula>$A$604</formula>
    </cfRule>
    <cfRule type="cellIs" dxfId="78" priority="475" operator="equal">
      <formula>$A$603</formula>
    </cfRule>
    <cfRule type="cellIs" dxfId="77" priority="476" operator="equal">
      <formula>$A$602</formula>
    </cfRule>
    <cfRule type="cellIs" dxfId="76" priority="477" operator="equal">
      <formula>$A$601</formula>
    </cfRule>
    <cfRule type="cellIs" dxfId="75" priority="478" operator="equal">
      <formula>$A$600</formula>
    </cfRule>
    <cfRule type="cellIs" dxfId="74" priority="479" operator="equal">
      <formula>$A$599</formula>
    </cfRule>
  </conditionalFormatting>
  <conditionalFormatting sqref="A4">
    <cfRule type="cellIs" dxfId="73" priority="480" operator="equal">
      <formula>$A$614</formula>
    </cfRule>
    <cfRule type="cellIs" dxfId="72" priority="481" operator="equal">
      <formula>$A$613</formula>
    </cfRule>
    <cfRule type="cellIs" dxfId="71" priority="482" operator="equal">
      <formula>$A$612</formula>
    </cfRule>
    <cfRule type="cellIs" dxfId="70" priority="483" operator="equal">
      <formula>$A$611</formula>
    </cfRule>
    <cfRule type="cellIs" dxfId="69" priority="484" operator="equal">
      <formula>$A$610</formula>
    </cfRule>
    <cfRule type="cellIs" dxfId="68" priority="485" operator="equal">
      <formula>$A$609</formula>
    </cfRule>
    <cfRule type="cellIs" dxfId="67" priority="486" operator="equal">
      <formula>$A$608</formula>
    </cfRule>
    <cfRule type="cellIs" dxfId="66" priority="487" operator="equal">
      <formula>$A$607</formula>
    </cfRule>
    <cfRule type="cellIs" dxfId="65" priority="488" operator="equal">
      <formula>$A$606</formula>
    </cfRule>
    <cfRule type="cellIs" dxfId="64" priority="489" operator="equal">
      <formula>$A$605</formula>
    </cfRule>
    <cfRule type="cellIs" dxfId="63" priority="490" operator="equal">
      <formula>$A$604</formula>
    </cfRule>
    <cfRule type="cellIs" dxfId="62" priority="491" operator="equal">
      <formula>$A$603</formula>
    </cfRule>
    <cfRule type="cellIs" dxfId="61" priority="492" operator="equal">
      <formula>$A$602</formula>
    </cfRule>
    <cfRule type="cellIs" dxfId="60" priority="493" operator="equal">
      <formula>$A$601</formula>
    </cfRule>
    <cfRule type="cellIs" dxfId="59" priority="494" operator="equal">
      <formula>$A$600</formula>
    </cfRule>
    <cfRule type="cellIs" dxfId="58" priority="495" operator="equal">
      <formula>$A$599</formula>
    </cfRule>
    <cfRule type="cellIs" dxfId="57" priority="496" operator="equal">
      <formula>$A$1048555</formula>
    </cfRule>
  </conditionalFormatting>
  <conditionalFormatting sqref="A24:A28">
    <cfRule type="cellIs" dxfId="56" priority="506" operator="equal">
      <formula>$A$613</formula>
    </cfRule>
    <cfRule type="cellIs" dxfId="55" priority="507" operator="equal">
      <formula>$A$612</formula>
    </cfRule>
    <cfRule type="cellIs" dxfId="54" priority="508" operator="equal">
      <formula>$A$611</formula>
    </cfRule>
    <cfRule type="cellIs" dxfId="53" priority="509" operator="equal">
      <formula>$A$610</formula>
    </cfRule>
    <cfRule type="cellIs" dxfId="52" priority="510" operator="equal">
      <formula>$A$609</formula>
    </cfRule>
    <cfRule type="cellIs" dxfId="51" priority="511" operator="equal">
      <formula>$A$608</formula>
    </cfRule>
    <cfRule type="cellIs" dxfId="50" priority="512" operator="equal">
      <formula>$A$607</formula>
    </cfRule>
    <cfRule type="cellIs" dxfId="49" priority="513" operator="equal">
      <formula>$A$606</formula>
    </cfRule>
    <cfRule type="cellIs" dxfId="48" priority="514" operator="equal">
      <formula>$A$605</formula>
    </cfRule>
    <cfRule type="cellIs" dxfId="47" priority="515" operator="equal">
      <formula>$A$604</formula>
    </cfRule>
    <cfRule type="cellIs" dxfId="46" priority="516" operator="equal">
      <formula>$A$603</formula>
    </cfRule>
    <cfRule type="cellIs" dxfId="45" priority="517" operator="equal">
      <formula>$A$602</formula>
    </cfRule>
    <cfRule type="cellIs" dxfId="44" priority="518" operator="equal">
      <formula>$A$601</formula>
    </cfRule>
    <cfRule type="cellIs" dxfId="43" priority="519" operator="equal">
      <formula>$A$600</formula>
    </cfRule>
    <cfRule type="cellIs" dxfId="42" priority="520" operator="equal">
      <formula>$A$599</formula>
    </cfRule>
    <cfRule type="cellIs" dxfId="41" priority="521" operator="equal">
      <formula>$A$598</formula>
    </cfRule>
    <cfRule type="cellIs" dxfId="40" priority="522" operator="equal">
      <formula>$A$597</formula>
    </cfRule>
  </conditionalFormatting>
  <conditionalFormatting sqref="A25:A26">
    <cfRule type="cellIs" dxfId="39" priority="523" operator="equal">
      <formula>$A$598</formula>
    </cfRule>
    <cfRule type="cellIs" dxfId="38" priority="524" operator="equal">
      <formula>$A$615</formula>
    </cfRule>
    <cfRule type="cellIs" dxfId="37" priority="525" operator="equal">
      <formula>$A$614</formula>
    </cfRule>
    <cfRule type="cellIs" dxfId="36" priority="526" operator="equal">
      <formula>$A$613</formula>
    </cfRule>
    <cfRule type="cellIs" dxfId="35" priority="527" operator="equal">
      <formula>$A$612</formula>
    </cfRule>
    <cfRule type="cellIs" dxfId="34" priority="528" operator="equal">
      <formula>$A$611</formula>
    </cfRule>
    <cfRule type="cellIs" dxfId="33" priority="529" operator="equal">
      <formula>$A$610</formula>
    </cfRule>
    <cfRule type="cellIs" dxfId="32" priority="530" operator="equal">
      <formula>$A$609</formula>
    </cfRule>
    <cfRule type="cellIs" dxfId="31" priority="531" operator="equal">
      <formula>$A$608</formula>
    </cfRule>
    <cfRule type="cellIs" dxfId="30" priority="532" operator="equal">
      <formula>$A$607</formula>
    </cfRule>
    <cfRule type="cellIs" dxfId="29" priority="533" operator="equal">
      <formula>$A$606</formula>
    </cfRule>
    <cfRule type="cellIs" dxfId="28" priority="534" operator="equal">
      <formula>$A$605</formula>
    </cfRule>
    <cfRule type="cellIs" dxfId="27" priority="535" operator="equal">
      <formula>$A$604</formula>
    </cfRule>
    <cfRule type="cellIs" dxfId="26" priority="536" operator="equal">
      <formula>$A$603</formula>
    </cfRule>
    <cfRule type="cellIs" dxfId="25" priority="537" operator="equal">
      <formula>$A$602</formula>
    </cfRule>
    <cfRule type="cellIs" dxfId="24" priority="538" operator="equal">
      <formula>$A$601</formula>
    </cfRule>
    <cfRule type="cellIs" dxfId="23" priority="539" operator="equal">
      <formula>$A$600</formula>
    </cfRule>
    <cfRule type="cellIs" dxfId="22" priority="540" operator="equal">
      <formula>$A$599</formula>
    </cfRule>
  </conditionalFormatting>
  <pageMargins left="0.5" right="0" top="0.25" bottom="0" header="0" footer="0"/>
  <pageSetup paperSize="17" orientation="landscape" r:id="rId1"/>
  <headerFooter alignWithMargins="0">
    <oddFooter>&amp;C&amp;F&amp;R&amp;P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3"/>
  <sheetViews>
    <sheetView topLeftCell="A21" zoomScale="130" zoomScaleNormal="130" zoomScalePageLayoutView="85" workbookViewId="0">
      <selection activeCell="G36" sqref="G36"/>
    </sheetView>
  </sheetViews>
  <sheetFormatPr defaultColWidth="8.85546875" defaultRowHeight="12.75"/>
  <cols>
    <col min="1" max="1" width="4.42578125" style="40" customWidth="1"/>
    <col min="2" max="2" width="10.5703125" style="40" bestFit="1" customWidth="1"/>
    <col min="3" max="3" width="9.5703125" style="40" customWidth="1"/>
    <col min="4" max="4" width="12.42578125" style="40" customWidth="1"/>
    <col min="5" max="5" width="11.42578125" style="40" customWidth="1"/>
    <col min="6" max="6" width="11.42578125" style="45" customWidth="1"/>
    <col min="7" max="7" width="11" style="40" customWidth="1"/>
    <col min="8" max="8" width="11.42578125" style="40" customWidth="1"/>
    <col min="9" max="9" width="10.5703125" style="40" customWidth="1"/>
    <col min="10" max="10" width="4.140625" style="40" customWidth="1"/>
    <col min="11" max="11" width="9.42578125" style="40" bestFit="1" customWidth="1"/>
    <col min="12" max="16384" width="8.85546875" style="40"/>
  </cols>
  <sheetData>
    <row r="2" spans="2:12" ht="15">
      <c r="B2" s="39" t="s">
        <v>32</v>
      </c>
      <c r="F2" s="41"/>
      <c r="G2" s="42"/>
    </row>
    <row r="3" spans="2:12">
      <c r="C3" s="43"/>
      <c r="D3" s="44"/>
      <c r="E3" s="44"/>
      <c r="J3" s="44"/>
    </row>
    <row r="4" spans="2:12" ht="15">
      <c r="B4" s="46">
        <v>42334</v>
      </c>
      <c r="C4" s="47" t="str">
        <f>TEXT(B4,"dddd")</f>
        <v>Thursday</v>
      </c>
      <c r="D4" s="48" t="s">
        <v>33</v>
      </c>
      <c r="E4" s="44"/>
      <c r="F4" s="44"/>
      <c r="G4" s="49"/>
      <c r="L4" s="49"/>
    </row>
    <row r="5" spans="2:12" ht="15">
      <c r="B5" s="46">
        <v>42335</v>
      </c>
      <c r="C5" s="47" t="str">
        <f t="shared" ref="C5:C28" si="0">TEXT(B5,"dddd")</f>
        <v>Friday</v>
      </c>
      <c r="D5" s="48" t="s">
        <v>33</v>
      </c>
      <c r="F5" s="44"/>
      <c r="G5" s="49"/>
    </row>
    <row r="6" spans="2:12" ht="15">
      <c r="B6" s="46">
        <v>42362</v>
      </c>
      <c r="C6" s="47" t="str">
        <f t="shared" si="0"/>
        <v>Thursday</v>
      </c>
      <c r="D6" s="48" t="s">
        <v>34</v>
      </c>
      <c r="F6" s="44"/>
      <c r="G6" s="49"/>
      <c r="L6" s="49"/>
    </row>
    <row r="7" spans="2:12" ht="15">
      <c r="B7" s="46">
        <v>42363</v>
      </c>
      <c r="C7" s="47" t="str">
        <f t="shared" si="0"/>
        <v>Friday</v>
      </c>
      <c r="D7" s="48" t="s">
        <v>34</v>
      </c>
      <c r="F7" s="44"/>
      <c r="G7" s="49"/>
    </row>
    <row r="8" spans="2:12" ht="15">
      <c r="B8" s="46">
        <v>42369</v>
      </c>
      <c r="C8" s="47" t="str">
        <f t="shared" si="0"/>
        <v>Thursday</v>
      </c>
      <c r="D8" s="48" t="s">
        <v>35</v>
      </c>
      <c r="F8" s="44"/>
      <c r="G8" s="49"/>
      <c r="L8" s="49"/>
    </row>
    <row r="9" spans="2:12" ht="15">
      <c r="B9" s="46">
        <v>42370</v>
      </c>
      <c r="C9" s="47" t="str">
        <f t="shared" si="0"/>
        <v>Friday</v>
      </c>
      <c r="D9" s="48" t="s">
        <v>35</v>
      </c>
      <c r="F9" s="44"/>
      <c r="G9" s="49"/>
    </row>
    <row r="10" spans="2:12" ht="15">
      <c r="B10" s="46">
        <v>42384</v>
      </c>
      <c r="C10" s="47" t="str">
        <f t="shared" si="0"/>
        <v>Friday</v>
      </c>
      <c r="D10" s="48" t="s">
        <v>36</v>
      </c>
      <c r="F10" s="44"/>
      <c r="G10" s="49"/>
      <c r="K10" s="49"/>
    </row>
    <row r="11" spans="2:12" ht="15">
      <c r="B11" s="46">
        <v>42387</v>
      </c>
      <c r="C11" s="47" t="str">
        <f t="shared" si="0"/>
        <v>Monday</v>
      </c>
      <c r="D11" s="50" t="s">
        <v>37</v>
      </c>
      <c r="F11" s="44"/>
      <c r="G11" s="49"/>
      <c r="K11" s="49"/>
    </row>
    <row r="12" spans="2:12" ht="15">
      <c r="B12" s="46">
        <v>42395</v>
      </c>
      <c r="C12" s="47" t="str">
        <f t="shared" si="0"/>
        <v>Tuesday</v>
      </c>
      <c r="D12" s="48" t="s">
        <v>38</v>
      </c>
      <c r="F12" s="44"/>
      <c r="G12" s="49"/>
    </row>
    <row r="13" spans="2:12" ht="15">
      <c r="B13" s="46">
        <v>42415</v>
      </c>
      <c r="C13" s="47" t="str">
        <f t="shared" si="0"/>
        <v>Monday</v>
      </c>
      <c r="D13" s="48" t="s">
        <v>39</v>
      </c>
      <c r="F13" s="44"/>
      <c r="G13" s="49"/>
      <c r="K13" s="49"/>
    </row>
    <row r="14" spans="2:12" ht="15">
      <c r="B14" s="46"/>
      <c r="C14" s="47" t="str">
        <f t="shared" si="0"/>
        <v>Saturday</v>
      </c>
      <c r="D14" s="48" t="s">
        <v>40</v>
      </c>
      <c r="F14" s="44"/>
      <c r="G14" s="49"/>
      <c r="K14" s="49"/>
    </row>
    <row r="15" spans="2:12" ht="15">
      <c r="B15" s="46">
        <v>42517</v>
      </c>
      <c r="C15" s="47" t="str">
        <f t="shared" si="0"/>
        <v>Friday</v>
      </c>
      <c r="D15" s="48" t="s">
        <v>41</v>
      </c>
      <c r="F15" s="44"/>
      <c r="G15" s="49"/>
      <c r="K15" s="49"/>
    </row>
    <row r="16" spans="2:12">
      <c r="B16" s="46">
        <v>42520</v>
      </c>
      <c r="C16" s="47" t="str">
        <f t="shared" si="0"/>
        <v>Monday</v>
      </c>
      <c r="D16" s="48" t="s">
        <v>42</v>
      </c>
      <c r="F16" s="44"/>
      <c r="G16" s="45"/>
    </row>
    <row r="17" spans="2:11" ht="15">
      <c r="B17" s="46">
        <v>42555</v>
      </c>
      <c r="C17" s="47" t="str">
        <f t="shared" si="0"/>
        <v>Monday</v>
      </c>
      <c r="D17" s="48" t="s">
        <v>43</v>
      </c>
      <c r="F17" s="44"/>
      <c r="G17" s="49"/>
      <c r="K17" s="49"/>
    </row>
    <row r="18" spans="2:11" ht="15">
      <c r="B18" s="46">
        <v>42597</v>
      </c>
      <c r="C18" s="47" t="str">
        <f t="shared" si="0"/>
        <v>Monday</v>
      </c>
      <c r="D18" s="48" t="s">
        <v>44</v>
      </c>
      <c r="F18" s="44"/>
      <c r="G18" s="49"/>
    </row>
    <row r="19" spans="2:11" ht="15">
      <c r="B19" s="46">
        <v>42615</v>
      </c>
      <c r="C19" s="47" t="str">
        <f t="shared" si="0"/>
        <v>Friday</v>
      </c>
      <c r="D19" s="48" t="s">
        <v>45</v>
      </c>
      <c r="F19" s="44"/>
      <c r="G19" s="49"/>
    </row>
    <row r="20" spans="2:11" ht="15">
      <c r="B20" s="46">
        <v>42618</v>
      </c>
      <c r="C20" s="47" t="str">
        <f t="shared" si="0"/>
        <v>Monday</v>
      </c>
      <c r="D20" s="48" t="s">
        <v>46</v>
      </c>
      <c r="F20" s="44"/>
      <c r="G20" s="49"/>
      <c r="K20" s="49"/>
    </row>
    <row r="21" spans="2:11" ht="15">
      <c r="B21" s="46">
        <v>42697</v>
      </c>
      <c r="C21" s="47" t="str">
        <f t="shared" si="0"/>
        <v>Wednesday</v>
      </c>
      <c r="D21" s="48" t="s">
        <v>47</v>
      </c>
      <c r="F21" s="44"/>
      <c r="G21" s="49"/>
      <c r="K21" s="49"/>
    </row>
    <row r="22" spans="2:11" ht="15">
      <c r="B22" s="51">
        <v>42698</v>
      </c>
      <c r="C22" s="47" t="str">
        <f t="shared" si="0"/>
        <v>Thursday</v>
      </c>
      <c r="D22" s="48" t="s">
        <v>33</v>
      </c>
      <c r="F22" s="44"/>
      <c r="G22" s="49"/>
    </row>
    <row r="23" spans="2:11" ht="15">
      <c r="B23" s="51">
        <v>42699</v>
      </c>
      <c r="C23" s="47" t="str">
        <f t="shared" si="0"/>
        <v>Friday</v>
      </c>
      <c r="D23" s="48" t="s">
        <v>33</v>
      </c>
      <c r="E23" s="39"/>
      <c r="F23" s="44"/>
      <c r="G23" s="49"/>
      <c r="K23" s="49"/>
    </row>
    <row r="24" spans="2:11" ht="15">
      <c r="B24" s="52">
        <v>42727</v>
      </c>
      <c r="C24" s="47" t="str">
        <f t="shared" si="0"/>
        <v>Friday</v>
      </c>
      <c r="D24" s="48" t="s">
        <v>48</v>
      </c>
      <c r="F24" s="44"/>
      <c r="G24" s="49"/>
    </row>
    <row r="25" spans="2:11" ht="15">
      <c r="B25" s="52">
        <v>42730</v>
      </c>
      <c r="C25" s="47" t="str">
        <f t="shared" si="0"/>
        <v>Monday</v>
      </c>
      <c r="D25" s="48" t="s">
        <v>34</v>
      </c>
      <c r="F25" s="44"/>
      <c r="G25" s="49"/>
      <c r="K25" s="49"/>
    </row>
    <row r="26" spans="2:11" ht="15">
      <c r="B26" s="52">
        <v>42734</v>
      </c>
      <c r="C26" s="47" t="str">
        <f t="shared" si="0"/>
        <v>Friday</v>
      </c>
      <c r="D26" s="48" t="s">
        <v>35</v>
      </c>
      <c r="F26" s="44"/>
      <c r="G26" s="49"/>
    </row>
    <row r="27" spans="2:11">
      <c r="B27" s="52"/>
      <c r="C27" s="47" t="str">
        <f t="shared" si="0"/>
        <v>Saturday</v>
      </c>
      <c r="D27" s="48"/>
      <c r="F27" s="44"/>
      <c r="G27" s="45"/>
    </row>
    <row r="28" spans="2:11">
      <c r="B28" s="52"/>
      <c r="C28" s="47" t="str">
        <f t="shared" si="0"/>
        <v>Saturday</v>
      </c>
      <c r="D28" s="48"/>
      <c r="F28" s="44"/>
      <c r="G28" s="45"/>
      <c r="K28" s="53"/>
    </row>
    <row r="29" spans="2:11">
      <c r="C29" s="54"/>
      <c r="E29" s="44"/>
    </row>
    <row r="30" spans="2:11">
      <c r="C30" s="54"/>
      <c r="E30" s="44"/>
    </row>
    <row r="31" spans="2:11">
      <c r="C31" s="54"/>
      <c r="E31" s="44"/>
    </row>
    <row r="32" spans="2:11">
      <c r="B32" s="39" t="s">
        <v>49</v>
      </c>
      <c r="C32" s="54"/>
      <c r="E32" s="44"/>
    </row>
    <row r="33" spans="2:10">
      <c r="B33" s="46">
        <v>42370</v>
      </c>
      <c r="C33" s="39" t="s">
        <v>50</v>
      </c>
      <c r="E33" s="44"/>
    </row>
    <row r="34" spans="2:10">
      <c r="B34" s="46">
        <v>42454</v>
      </c>
      <c r="C34" s="39" t="s">
        <v>51</v>
      </c>
      <c r="J34" s="53"/>
    </row>
    <row r="35" spans="2:10">
      <c r="B35" s="46">
        <v>42457</v>
      </c>
      <c r="C35" s="39" t="s">
        <v>52</v>
      </c>
    </row>
    <row r="36" spans="2:10">
      <c r="B36" s="46">
        <v>42492</v>
      </c>
      <c r="C36" s="55" t="s">
        <v>53</v>
      </c>
    </row>
    <row r="37" spans="2:10">
      <c r="B37" s="46">
        <v>42520</v>
      </c>
      <c r="C37" s="55" t="s">
        <v>54</v>
      </c>
      <c r="J37" s="56"/>
    </row>
    <row r="38" spans="2:10">
      <c r="B38" s="46">
        <v>42611</v>
      </c>
      <c r="C38" s="55" t="s">
        <v>55</v>
      </c>
    </row>
    <row r="39" spans="2:10">
      <c r="B39" s="46">
        <v>42730</v>
      </c>
      <c r="C39" s="55" t="s">
        <v>56</v>
      </c>
    </row>
    <row r="40" spans="2:10">
      <c r="B40" s="46">
        <v>42731</v>
      </c>
      <c r="C40" s="55" t="s">
        <v>57</v>
      </c>
      <c r="J40" s="53"/>
    </row>
    <row r="41" spans="2:10">
      <c r="B41" s="46">
        <v>42384</v>
      </c>
      <c r="C41" s="47" t="s">
        <v>58</v>
      </c>
      <c r="D41" s="48" t="s">
        <v>36</v>
      </c>
    </row>
    <row r="42" spans="2:10">
      <c r="B42" s="46">
        <v>42395</v>
      </c>
      <c r="C42" s="47" t="s">
        <v>59</v>
      </c>
      <c r="D42" s="48" t="s">
        <v>38</v>
      </c>
    </row>
    <row r="43" spans="2:10">
      <c r="B43" s="46">
        <v>42597</v>
      </c>
      <c r="C43" s="47" t="s">
        <v>60</v>
      </c>
      <c r="D43" s="48" t="s">
        <v>44</v>
      </c>
    </row>
  </sheetData>
  <autoFilter ref="B4:D28"/>
  <pageMargins left="0.75" right="0.75" top="1" bottom="1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I28"/>
  <sheetViews>
    <sheetView workbookViewId="0">
      <selection activeCell="A4" sqref="A4:A15"/>
    </sheetView>
  </sheetViews>
  <sheetFormatPr defaultRowHeight="12.75"/>
  <cols>
    <col min="1" max="1" width="13.140625" bestFit="1" customWidth="1"/>
    <col min="2" max="2" width="10.85546875" bestFit="1" customWidth="1"/>
    <col min="3" max="3" width="18.5703125" bestFit="1" customWidth="1"/>
    <col min="5" max="5" width="7.28515625" bestFit="1" customWidth="1"/>
    <col min="6" max="6" width="11.5703125" bestFit="1" customWidth="1"/>
    <col min="7" max="7" width="7.28515625" bestFit="1" customWidth="1"/>
    <col min="8" max="8" width="10.140625" bestFit="1" customWidth="1"/>
    <col min="9" max="9" width="16" bestFit="1" customWidth="1"/>
  </cols>
  <sheetData>
    <row r="3" spans="1:9">
      <c r="A3" s="57" t="s">
        <v>61</v>
      </c>
      <c r="B3" s="57" t="s">
        <v>62</v>
      </c>
      <c r="C3" s="58" t="s">
        <v>63</v>
      </c>
      <c r="I3" s="59" t="s">
        <v>64</v>
      </c>
    </row>
    <row r="4" spans="1:9" ht="15.75">
      <c r="A4" s="33">
        <v>42396</v>
      </c>
      <c r="B4" t="str">
        <f>TEXT(A4,"dddd")</f>
        <v>Wednesday</v>
      </c>
      <c r="C4" t="str">
        <f>IF(B4="Saturday","change Mail date", IF(B4="Sunday", "change Mail date", "No Error"))</f>
        <v>No Error</v>
      </c>
      <c r="E4" s="60">
        <f>A4</f>
        <v>42396</v>
      </c>
      <c r="F4" s="61">
        <v>42334</v>
      </c>
      <c r="G4" s="60">
        <f>F4</f>
        <v>42334</v>
      </c>
      <c r="H4" t="e">
        <f t="shared" ref="H4:H15" si="0">VLOOKUP(E4,G:G,1,0)</f>
        <v>#N/A</v>
      </c>
      <c r="I4" t="e">
        <f>IF(H4="#N/A","No Error", "change Mail date")</f>
        <v>#N/A</v>
      </c>
    </row>
    <row r="5" spans="1:9" ht="15.75">
      <c r="A5" s="33">
        <v>42424</v>
      </c>
      <c r="B5" t="str">
        <f t="shared" ref="B5:B15" si="1">TEXT(A5,"dddd")</f>
        <v>Wednesday</v>
      </c>
      <c r="C5" t="str">
        <f t="shared" ref="C5:C15" si="2">IF(B5="Saturday","change Mail date", IF(B5="Sunday", "change Mail date", "No Error"))</f>
        <v>No Error</v>
      </c>
      <c r="E5" s="60">
        <f t="shared" ref="E5:E15" si="3">A5</f>
        <v>42424</v>
      </c>
      <c r="F5" s="61">
        <v>42335</v>
      </c>
      <c r="G5" s="60">
        <f t="shared" ref="G5:G25" si="4">F5</f>
        <v>42335</v>
      </c>
      <c r="H5" t="e">
        <f t="shared" si="0"/>
        <v>#N/A</v>
      </c>
      <c r="I5" t="e">
        <f t="shared" ref="I5:I15" si="5">IF(H5="#N/A","No Error", "change Mail date")</f>
        <v>#N/A</v>
      </c>
    </row>
    <row r="6" spans="1:9" ht="15.75">
      <c r="A6" s="33">
        <v>42459</v>
      </c>
      <c r="B6" t="str">
        <f t="shared" si="1"/>
        <v>Wednesday</v>
      </c>
      <c r="C6" t="str">
        <f t="shared" si="2"/>
        <v>No Error</v>
      </c>
      <c r="E6" s="60">
        <f t="shared" si="3"/>
        <v>42459</v>
      </c>
      <c r="F6" s="61">
        <v>42362</v>
      </c>
      <c r="G6" s="60">
        <f t="shared" si="4"/>
        <v>42362</v>
      </c>
      <c r="H6" t="e">
        <f t="shared" si="0"/>
        <v>#N/A</v>
      </c>
      <c r="I6" t="e">
        <f t="shared" si="5"/>
        <v>#N/A</v>
      </c>
    </row>
    <row r="7" spans="1:9" ht="15.75">
      <c r="A7" s="33">
        <v>42487</v>
      </c>
      <c r="B7" t="str">
        <f t="shared" si="1"/>
        <v>Wednesday</v>
      </c>
      <c r="C7" t="str">
        <f t="shared" si="2"/>
        <v>No Error</v>
      </c>
      <c r="E7" s="60">
        <f t="shared" si="3"/>
        <v>42487</v>
      </c>
      <c r="F7" s="61">
        <v>42363</v>
      </c>
      <c r="G7" s="60">
        <f t="shared" si="4"/>
        <v>42363</v>
      </c>
      <c r="H7" t="e">
        <f t="shared" si="0"/>
        <v>#N/A</v>
      </c>
      <c r="I7" t="e">
        <f t="shared" si="5"/>
        <v>#N/A</v>
      </c>
    </row>
    <row r="8" spans="1:9" ht="15.75">
      <c r="A8" s="33">
        <v>42515</v>
      </c>
      <c r="B8" t="str">
        <f t="shared" si="1"/>
        <v>Wednesday</v>
      </c>
      <c r="C8" t="str">
        <f t="shared" si="2"/>
        <v>No Error</v>
      </c>
      <c r="E8" s="60">
        <f t="shared" si="3"/>
        <v>42515</v>
      </c>
      <c r="F8" s="61">
        <v>42369</v>
      </c>
      <c r="G8" s="60">
        <f t="shared" si="4"/>
        <v>42369</v>
      </c>
      <c r="H8" t="e">
        <f t="shared" si="0"/>
        <v>#N/A</v>
      </c>
      <c r="I8" t="e">
        <f t="shared" si="5"/>
        <v>#N/A</v>
      </c>
    </row>
    <row r="9" spans="1:9" ht="15.75">
      <c r="A9" s="33">
        <v>42550</v>
      </c>
      <c r="B9" t="str">
        <f t="shared" si="1"/>
        <v>Wednesday</v>
      </c>
      <c r="C9" t="str">
        <f t="shared" si="2"/>
        <v>No Error</v>
      </c>
      <c r="E9" s="60">
        <f t="shared" si="3"/>
        <v>42550</v>
      </c>
      <c r="F9" s="61">
        <v>42370</v>
      </c>
      <c r="G9" s="60">
        <f t="shared" si="4"/>
        <v>42370</v>
      </c>
      <c r="H9" t="e">
        <f t="shared" si="0"/>
        <v>#N/A</v>
      </c>
      <c r="I9" t="e">
        <f t="shared" si="5"/>
        <v>#N/A</v>
      </c>
    </row>
    <row r="10" spans="1:9" ht="15.75">
      <c r="A10" s="33">
        <v>42578</v>
      </c>
      <c r="B10" t="str">
        <f t="shared" si="1"/>
        <v>Wednesday</v>
      </c>
      <c r="C10" t="str">
        <f t="shared" si="2"/>
        <v>No Error</v>
      </c>
      <c r="E10" s="60">
        <f t="shared" si="3"/>
        <v>42578</v>
      </c>
      <c r="F10" s="61">
        <v>42384</v>
      </c>
      <c r="G10" s="60">
        <f t="shared" si="4"/>
        <v>42384</v>
      </c>
      <c r="H10" t="e">
        <f t="shared" si="0"/>
        <v>#N/A</v>
      </c>
      <c r="I10" t="e">
        <f t="shared" si="5"/>
        <v>#N/A</v>
      </c>
    </row>
    <row r="11" spans="1:9" ht="15.75">
      <c r="A11" s="33">
        <v>42613</v>
      </c>
      <c r="B11" t="str">
        <f t="shared" si="1"/>
        <v>Wednesday</v>
      </c>
      <c r="C11" t="str">
        <f t="shared" si="2"/>
        <v>No Error</v>
      </c>
      <c r="E11" s="60">
        <f t="shared" si="3"/>
        <v>42613</v>
      </c>
      <c r="F11" s="61">
        <v>42387</v>
      </c>
      <c r="G11" s="60">
        <f t="shared" si="4"/>
        <v>42387</v>
      </c>
      <c r="H11" t="e">
        <f t="shared" si="0"/>
        <v>#N/A</v>
      </c>
      <c r="I11" t="e">
        <f t="shared" si="5"/>
        <v>#N/A</v>
      </c>
    </row>
    <row r="12" spans="1:9" ht="15.75">
      <c r="A12" s="33">
        <v>42641</v>
      </c>
      <c r="B12" t="str">
        <f t="shared" si="1"/>
        <v>Wednesday</v>
      </c>
      <c r="C12" t="str">
        <f t="shared" si="2"/>
        <v>No Error</v>
      </c>
      <c r="E12" s="60">
        <f t="shared" si="3"/>
        <v>42641</v>
      </c>
      <c r="F12" s="61">
        <v>42395</v>
      </c>
      <c r="G12" s="60">
        <f t="shared" si="4"/>
        <v>42395</v>
      </c>
      <c r="H12" t="e">
        <f t="shared" si="0"/>
        <v>#N/A</v>
      </c>
      <c r="I12" t="e">
        <f t="shared" si="5"/>
        <v>#N/A</v>
      </c>
    </row>
    <row r="13" spans="1:9" ht="15.75">
      <c r="A13" s="33">
        <v>42669</v>
      </c>
      <c r="B13" t="str">
        <f t="shared" si="1"/>
        <v>Wednesday</v>
      </c>
      <c r="C13" t="str">
        <f t="shared" si="2"/>
        <v>No Error</v>
      </c>
      <c r="E13" s="60">
        <f t="shared" si="3"/>
        <v>42669</v>
      </c>
      <c r="F13" s="61">
        <v>42415</v>
      </c>
      <c r="G13" s="60">
        <f t="shared" si="4"/>
        <v>42415</v>
      </c>
      <c r="H13" t="e">
        <f t="shared" si="0"/>
        <v>#N/A</v>
      </c>
      <c r="I13" t="e">
        <f t="shared" si="5"/>
        <v>#N/A</v>
      </c>
    </row>
    <row r="14" spans="1:9" ht="15.75">
      <c r="A14" s="33">
        <v>42704</v>
      </c>
      <c r="B14" t="str">
        <f t="shared" si="1"/>
        <v>Wednesday</v>
      </c>
      <c r="C14" t="str">
        <f t="shared" si="2"/>
        <v>No Error</v>
      </c>
      <c r="E14" s="60">
        <f t="shared" si="3"/>
        <v>42704</v>
      </c>
      <c r="F14" s="61">
        <v>42517</v>
      </c>
      <c r="G14" s="60">
        <f t="shared" si="4"/>
        <v>42517</v>
      </c>
      <c r="H14" s="62" t="e">
        <f t="shared" si="0"/>
        <v>#N/A</v>
      </c>
      <c r="I14" t="e">
        <f t="shared" si="5"/>
        <v>#N/A</v>
      </c>
    </row>
    <row r="15" spans="1:9" ht="15.75">
      <c r="A15" s="33">
        <v>42732</v>
      </c>
      <c r="B15" t="str">
        <f t="shared" si="1"/>
        <v>Wednesday</v>
      </c>
      <c r="C15" t="str">
        <f t="shared" si="2"/>
        <v>No Error</v>
      </c>
      <c r="E15" s="60">
        <f t="shared" si="3"/>
        <v>42732</v>
      </c>
      <c r="F15" s="61">
        <v>42520</v>
      </c>
      <c r="G15" s="60">
        <f t="shared" si="4"/>
        <v>42520</v>
      </c>
      <c r="H15" t="e">
        <f t="shared" si="0"/>
        <v>#N/A</v>
      </c>
      <c r="I15" t="e">
        <f t="shared" si="5"/>
        <v>#N/A</v>
      </c>
    </row>
    <row r="16" spans="1:9">
      <c r="E16" s="60"/>
      <c r="F16" s="61">
        <v>42555</v>
      </c>
      <c r="G16" s="60">
        <f t="shared" si="4"/>
        <v>42555</v>
      </c>
    </row>
    <row r="17" spans="5:7">
      <c r="E17" s="60"/>
      <c r="F17" s="61">
        <v>42597</v>
      </c>
      <c r="G17" s="60">
        <f t="shared" si="4"/>
        <v>42597</v>
      </c>
    </row>
    <row r="18" spans="5:7">
      <c r="E18" s="60"/>
      <c r="F18" s="61">
        <v>42615</v>
      </c>
      <c r="G18" s="60">
        <f t="shared" si="4"/>
        <v>42615</v>
      </c>
    </row>
    <row r="19" spans="5:7">
      <c r="E19" s="60"/>
      <c r="F19" s="61">
        <v>42618</v>
      </c>
      <c r="G19" s="60">
        <f t="shared" si="4"/>
        <v>42618</v>
      </c>
    </row>
    <row r="20" spans="5:7">
      <c r="E20" s="60"/>
      <c r="F20" s="61">
        <v>42697</v>
      </c>
      <c r="G20" s="60">
        <f t="shared" si="4"/>
        <v>42697</v>
      </c>
    </row>
    <row r="21" spans="5:7">
      <c r="E21" s="60"/>
      <c r="F21" s="63">
        <v>42698</v>
      </c>
      <c r="G21" s="60">
        <f t="shared" si="4"/>
        <v>42698</v>
      </c>
    </row>
    <row r="22" spans="5:7">
      <c r="E22" s="60"/>
      <c r="F22" s="63">
        <v>42699</v>
      </c>
      <c r="G22" s="60">
        <f t="shared" si="4"/>
        <v>42699</v>
      </c>
    </row>
    <row r="23" spans="5:7">
      <c r="E23" s="60"/>
      <c r="F23" s="64">
        <v>42727</v>
      </c>
      <c r="G23" s="60">
        <f t="shared" si="4"/>
        <v>42727</v>
      </c>
    </row>
    <row r="24" spans="5:7">
      <c r="E24" s="60"/>
      <c r="F24" s="64">
        <v>42730</v>
      </c>
      <c r="G24" s="60">
        <f t="shared" si="4"/>
        <v>42730</v>
      </c>
    </row>
    <row r="25" spans="5:7">
      <c r="E25" s="60"/>
      <c r="F25" s="64">
        <v>42734</v>
      </c>
      <c r="G25" s="60">
        <f t="shared" si="4"/>
        <v>42734</v>
      </c>
    </row>
    <row r="26" spans="5:7">
      <c r="E26" s="60"/>
      <c r="F26" s="64"/>
      <c r="G26" s="60"/>
    </row>
    <row r="27" spans="5:7">
      <c r="E27" s="60"/>
      <c r="F27" s="64"/>
      <c r="G27" s="60"/>
    </row>
    <row r="28" spans="5:7">
      <c r="E28" s="60"/>
    </row>
  </sheetData>
  <conditionalFormatting sqref="A4">
    <cfRule type="duplicateValues" dxfId="21" priority="22"/>
  </conditionalFormatting>
  <conditionalFormatting sqref="A4:A15">
    <cfRule type="cellIs" dxfId="20" priority="4" operator="equal">
      <formula>$A$600</formula>
    </cfRule>
    <cfRule type="cellIs" dxfId="19" priority="5" operator="equal">
      <formula>$A$617</formula>
    </cfRule>
    <cfRule type="cellIs" dxfId="18" priority="6" operator="equal">
      <formula>$A$616</formula>
    </cfRule>
    <cfRule type="cellIs" dxfId="17" priority="7" operator="equal">
      <formula>$A$615</formula>
    </cfRule>
    <cfRule type="cellIs" dxfId="16" priority="8" operator="equal">
      <formula>$A$614</formula>
    </cfRule>
    <cfRule type="cellIs" dxfId="15" priority="9" operator="equal">
      <formula>$A$613</formula>
    </cfRule>
    <cfRule type="cellIs" dxfId="14" priority="10" operator="equal">
      <formula>$A$612</formula>
    </cfRule>
    <cfRule type="cellIs" dxfId="13" priority="11" operator="equal">
      <formula>$A$611</formula>
    </cfRule>
    <cfRule type="cellIs" dxfId="12" priority="12" operator="equal">
      <formula>$A$610</formula>
    </cfRule>
    <cfRule type="cellIs" dxfId="11" priority="13" operator="equal">
      <formula>$A$609</formula>
    </cfRule>
    <cfRule type="cellIs" dxfId="10" priority="14" operator="equal">
      <formula>$A$608</formula>
    </cfRule>
    <cfRule type="cellIs" dxfId="9" priority="15" operator="equal">
      <formula>$A$607</formula>
    </cfRule>
    <cfRule type="cellIs" dxfId="8" priority="16" operator="equal">
      <formula>$A$606</formula>
    </cfRule>
    <cfRule type="cellIs" dxfId="7" priority="17" operator="equal">
      <formula>$A$605</formula>
    </cfRule>
    <cfRule type="cellIs" dxfId="6" priority="18" operator="equal">
      <formula>$A$604</formula>
    </cfRule>
    <cfRule type="cellIs" dxfId="5" priority="19" operator="equal">
      <formula>$A$603</formula>
    </cfRule>
    <cfRule type="cellIs" dxfId="4" priority="20" operator="equal">
      <formula>$A$602</formula>
    </cfRule>
    <cfRule type="cellIs" dxfId="3" priority="21" operator="equal">
      <formula>$A$601</formula>
    </cfRule>
  </conditionalFormatting>
  <conditionalFormatting sqref="A4:A15">
    <cfRule type="cellIs" dxfId="2" priority="2" operator="equal">
      <formula>$A$618</formula>
    </cfRule>
    <cfRule type="cellIs" dxfId="1" priority="3" operator="equal">
      <formula>$A$599</formula>
    </cfRule>
  </conditionalFormatting>
  <conditionalFormatting sqref="A5:A15">
    <cfRule type="duplicateValues" dxfId="0" priority="1"/>
  </conditionalFormatting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2016</vt:lpstr>
      <vt:lpstr>holidays</vt:lpstr>
      <vt:lpstr>Mail date WeekdayValidation</vt:lpstr>
      <vt:lpstr>'2016'!Print_Area</vt:lpstr>
    </vt:vector>
  </TitlesOfParts>
  <Company>Advanstar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Joel Nelson</cp:lastModifiedBy>
  <cp:lastPrinted>2013-06-18T22:38:12Z</cp:lastPrinted>
  <dcterms:created xsi:type="dcterms:W3CDTF">2004-01-21T20:24:14Z</dcterms:created>
  <dcterms:modified xsi:type="dcterms:W3CDTF">2015-11-23T12:20:07Z</dcterms:modified>
</cp:coreProperties>
</file>